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628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БЮДЖЕТА'!$A$14:$E$176</definedName>
    <definedName name="_xlnm.Print_Titles" localSheetId="0">'БЕЗ УЧЕТА СЧЕТОВ БЮДЖЕТА'!$14:$14</definedName>
  </definedNames>
  <calcPr fullCalcOnLoad="1"/>
</workbook>
</file>

<file path=xl/sharedStrings.xml><?xml version="1.0" encoding="utf-8"?>
<sst xmlns="http://schemas.openxmlformats.org/spreadsheetml/2006/main" count="377" uniqueCount="260">
  <si>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</si>
  <si>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</si>
  <si>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</si>
  <si>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</si>
  <si>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</si>
  <si>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</si>
  <si>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</si>
  <si>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</si>
  <si>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</si>
  <si>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</si>
  <si>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</si>
  <si>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</si>
  <si>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</si>
  <si>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</si>
  <si>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</si>
  <si>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</si>
  <si>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</si>
  <si>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</si>
  <si>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</si>
  <si>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</si>
  <si>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</si>
  <si>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</si>
  <si>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</si>
  <si>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</si>
  <si>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</si>
  <si>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</si>
  <si>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</si>
  <si>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</si>
  <si>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</si>
  <si>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</si>
  <si>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</si>
  <si>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</si>
  <si>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</si>
  <si>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</si>
  <si>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</si>
  <si>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</si>
  <si>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</si>
  <si>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</si>
  <si>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</si>
  <si>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</si>
  <si>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</si>
  <si>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</si>
  <si>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</si>
  <si>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</si>
  <si>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</si>
  <si>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</si>
  <si>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</si>
  <si>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</si>
  <si>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</si>
  <si>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</si>
  <si>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</si>
  <si>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</si>
  <si>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</si>
  <si>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</si>
  <si>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</si>
  <si>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</si>
  <si>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</si>
  <si>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</si>
  <si>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</si>
  <si>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</si>
  <si>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</si>
  <si>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</si>
  <si>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>9990219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</si>
  <si>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</si>
  <si>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</si>
  <si>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</si>
  <si>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</si>
  <si>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</si>
  <si>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</si>
  <si>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</si>
  <si>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</si>
  <si>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</si>
  <si>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</si>
  <si>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</si>
  <si>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</si>
  <si>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</si>
  <si>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</si>
  <si>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</si>
  <si>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</si>
  <si>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</si>
  <si>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</si>
  <si>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</si>
  <si>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</si>
  <si>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</si>
  <si>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</si>
  <si>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</si>
  <si>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</si>
  <si>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</si>
  <si>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</si>
  <si>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</si>
  <si>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</si>
  <si>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</si>
  <si>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</si>
  <si>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</si>
  <si>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</si>
  <si>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</si>
  <si>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</si>
  <si>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</si>
  <si>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</si>
  <si>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</si>
  <si>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</si>
  <si>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</si>
  <si>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</si>
  <si>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</si>
  <si>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</si>
  <si>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</si>
  <si>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</si>
  <si>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</si>
  <si>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</si>
  <si>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</si>
  <si>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</si>
  <si>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</si>
  <si>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</si>
  <si>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</si>
  <si>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</si>
  <si>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</si>
  <si>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</si>
  <si>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</si>
  <si>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</si>
  <si>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</si>
  <si>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</si>
  <si>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</si>
  <si>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</si>
  <si>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</si>
  <si>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</si>
  <si>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</si>
  <si>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</si>
  <si>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</si>
  <si>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</si>
  <si>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</si>
  <si>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</si>
  <si>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</si>
  <si>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</si>
  <si>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</si>
  <si>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</si>
  <si>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</si>
  <si>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</si>
  <si>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</si>
  <si>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</si>
  <si>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</si>
  <si>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</si>
  <si>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</si>
  <si>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</si>
  <si>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</si>
  <si>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</si>
  <si>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</si>
  <si>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</si>
  <si>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</si>
  <si>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</si>
  <si>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</si>
  <si>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</si>
  <si>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</si>
  <si>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</si>
  <si>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</si>
  <si>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</si>
  <si>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</si>
  <si>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</si>
  <si>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</si>
  <si>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</si>
  <si>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</si>
  <si>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</si>
  <si>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</si>
  <si>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</si>
  <si>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</si>
  <si>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</si>
  <si>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</si>
  <si>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</si>
  <si>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</si>
  <si>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</si>
  <si>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</si>
  <si>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</si>
  <si>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</si>
  <si>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</si>
  <si>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</si>
  <si>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</si>
  <si>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</si>
  <si>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</si>
  <si>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</si>
  <si>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</si>
  <si>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</si>
  <si>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</si>
  <si>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</si>
  <si>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</si>
  <si>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</si>
  <si>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</si>
  <si>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</si>
  <si>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</si>
  <si>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</si>
  <si>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</si>
  <si>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</si>
  <si>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</si>
  <si>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</si>
  <si>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районного бюджета на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</si>
  <si>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</si>
  <si>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</si>
  <si>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</si>
  <si>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</si>
  <si>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</si>
  <si>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</si>
  <si>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</si>
  <si>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</si>
  <si>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</si>
  <si>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</si>
  <si>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</si>
  <si>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</si>
  <si>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</si>
  <si>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</si>
  <si>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</si>
  <si>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</si>
  <si>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</si>
  <si>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</si>
  <si>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</si>
  <si>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 xml:space="preserve">"Приложение 14 к решению </t>
  </si>
  <si>
    <t>№ 596 от 25.12.2014г."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</si>
  <si>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</si>
  <si>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</si>
  <si>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</si>
  <si>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</si>
  <si>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</si>
  <si>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</si>
  <si>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</si>
  <si>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</si>
  <si>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</si>
  <si>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</si>
  <si>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</si>
  <si>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</si>
  <si>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</si>
  <si>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</si>
  <si>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</si>
  <si>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</si>
  <si>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</si>
  <si>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</si>
  <si>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</si>
  <si>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</si>
  <si>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</si>
  <si>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</si>
  <si>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</si>
  <si>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</si>
  <si>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</si>
  <si>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</si>
  <si>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</si>
  <si>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</si>
  <si>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</si>
  <si>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</si>
  <si>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</si>
  <si>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</si>
  <si>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</si>
  <si>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</si>
  <si>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</si>
  <si>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</si>
  <si>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</si>
  <si>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Культура</t>
  </si>
  <si>
    <t xml:space="preserve">Приложение 5 к решению 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</si>
  <si>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</si>
  <si>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</si>
  <si>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</si>
  <si>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</si>
  <si>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</si>
  <si>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</si>
  <si>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№ 9 от 29.10.2015г.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</si>
</sst>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8" fillId="35" borderId="13" xfId="0" applyNumberFormat="1" applyFont="1" applyFill="1" applyBorder="1" applyAlignment="1">
      <alignment horizontal="center" vertical="center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left" vertical="top" wrapTex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49" fontId="2" fillId="37" borderId="14" xfId="0" applyNumberFormat="1" applyFont="1" applyFill="1" applyBorder="1" applyAlignment="1">
      <alignment horizontal="center" vertical="center" shrinkToFit="1"/>
    </xf>
    <xf numFmtId="49" fontId="2" fillId="35" borderId="14" xfId="0" applyNumberFormat="1" applyFont="1" applyFill="1" applyBorder="1" applyAlignment="1">
      <alignment horizontal="center" vertical="center" shrinkToFit="1"/>
    </xf>
    <xf numFmtId="0" fontId="2" fillId="37" borderId="11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2" fontId="3" fillId="0" borderId="22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49" fontId="11" fillId="38" borderId="25" xfId="0" applyNumberFormat="1" applyFont="1" applyFill="1" applyBorder="1" applyAlignment="1">
      <alignment horizontal="center" vertical="center" wrapText="1"/>
    </xf>
    <xf numFmtId="0" fontId="11" fillId="38" borderId="25" xfId="0" applyFont="1" applyFill="1" applyBorder="1" applyAlignment="1">
      <alignment horizontal="center" vertical="center" wrapText="1"/>
    </xf>
    <xf numFmtId="4" fontId="11" fillId="38" borderId="12" xfId="0" applyNumberFormat="1" applyFont="1" applyFill="1" applyBorder="1" applyAlignment="1">
      <alignment horizontal="center" vertical="center" wrapText="1"/>
    </xf>
    <xf numFmtId="0" fontId="12" fillId="38" borderId="2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2" fillId="37" borderId="11" xfId="0" applyFont="1" applyFill="1" applyBorder="1" applyAlignment="1">
      <alignment vertical="top" wrapText="1"/>
    </xf>
    <xf numFmtId="0" fontId="4" fillId="33" borderId="24" xfId="0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49" fontId="6" fillId="39" borderId="27" xfId="0" applyNumberFormat="1" applyFont="1" applyFill="1" applyBorder="1" applyAlignment="1">
      <alignment horizontal="center" vertical="center" wrapText="1"/>
    </xf>
    <xf numFmtId="49" fontId="6" fillId="39" borderId="2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7" borderId="28" xfId="0" applyFont="1" applyFill="1" applyBorder="1" applyAlignment="1">
      <alignment vertical="top" wrapText="1"/>
    </xf>
    <xf numFmtId="4" fontId="2" fillId="37" borderId="13" xfId="0" applyNumberFormat="1" applyFont="1" applyFill="1" applyBorder="1" applyAlignment="1">
      <alignment horizontal="center" vertical="center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0" fontId="2" fillId="34" borderId="11" xfId="0" applyFont="1" applyFill="1" applyBorder="1" applyAlignment="1">
      <alignment horizontal="left" vertical="top" wrapText="1"/>
    </xf>
    <xf numFmtId="169" fontId="11" fillId="38" borderId="12" xfId="0" applyNumberFormat="1" applyFont="1" applyFill="1" applyBorder="1" applyAlignment="1">
      <alignment horizontal="center" vertical="center" wrapText="1"/>
    </xf>
    <xf numFmtId="0" fontId="13" fillId="37" borderId="0" xfId="0" applyFont="1" applyFill="1" applyAlignment="1">
      <alignment wrapTex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3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49" fontId="11" fillId="37" borderId="27" xfId="0" applyNumberFormat="1" applyFont="1" applyFill="1" applyBorder="1" applyAlignment="1">
      <alignment horizontal="center" vertical="center" wrapText="1"/>
    </xf>
    <xf numFmtId="0" fontId="11" fillId="37" borderId="27" xfId="0" applyFont="1" applyFill="1" applyBorder="1" applyAlignment="1">
      <alignment horizontal="center" vertical="center" wrapText="1"/>
    </xf>
    <xf numFmtId="49" fontId="11" fillId="35" borderId="27" xfId="0" applyNumberFormat="1" applyFont="1" applyFill="1" applyBorder="1" applyAlignment="1">
      <alignment horizontal="center" vertical="center" wrapText="1"/>
    </xf>
    <xf numFmtId="0" fontId="11" fillId="35" borderId="27" xfId="0" applyFont="1" applyFill="1" applyBorder="1" applyAlignment="1">
      <alignment horizontal="center" vertical="center" wrapText="1"/>
    </xf>
    <xf numFmtId="0" fontId="2" fillId="35" borderId="29" xfId="0" applyFont="1" applyFill="1" applyBorder="1" applyAlignment="1">
      <alignment horizontal="left" vertical="center" wrapText="1"/>
    </xf>
    <xf numFmtId="0" fontId="2" fillId="37" borderId="27" xfId="0" applyFont="1" applyFill="1" applyBorder="1" applyAlignment="1">
      <alignment horizontal="center" vertical="center" wrapText="1"/>
    </xf>
    <xf numFmtId="49" fontId="2" fillId="37" borderId="27" xfId="0" applyNumberFormat="1" applyFont="1" applyFill="1" applyBorder="1" applyAlignment="1">
      <alignment horizontal="center" vertical="center" shrinkToFit="1"/>
    </xf>
    <xf numFmtId="0" fontId="2" fillId="35" borderId="27" xfId="0" applyFont="1" applyFill="1" applyBorder="1" applyAlignment="1">
      <alignment horizontal="center" vertical="center" wrapText="1"/>
    </xf>
    <xf numFmtId="49" fontId="2" fillId="35" borderId="27" xfId="0" applyNumberFormat="1" applyFont="1" applyFill="1" applyBorder="1" applyAlignment="1">
      <alignment horizontal="center" vertical="center" shrinkToFit="1"/>
    </xf>
    <xf numFmtId="0" fontId="2" fillId="38" borderId="27" xfId="0" applyFont="1" applyFill="1" applyBorder="1" applyAlignment="1">
      <alignment horizontal="center" vertical="center" wrapText="1"/>
    </xf>
    <xf numFmtId="49" fontId="2" fillId="38" borderId="27" xfId="0" applyNumberFormat="1" applyFont="1" applyFill="1" applyBorder="1" applyAlignment="1">
      <alignment horizontal="center" vertical="center" shrinkToFi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5" borderId="23" xfId="0" applyNumberFormat="1" applyFont="1" applyFill="1" applyBorder="1" applyAlignment="1">
      <alignment horizontal="center" vertical="center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left" vertical="top" wrapText="1"/>
    </xf>
    <xf numFmtId="43" fontId="2" fillId="37" borderId="10" xfId="60" applyFont="1" applyFill="1" applyBorder="1" applyAlignment="1">
      <alignment horizontal="center" vertical="center" shrinkToFit="1"/>
    </xf>
    <xf numFmtId="172" fontId="2" fillId="37" borderId="10" xfId="60" applyNumberFormat="1" applyFont="1" applyFill="1" applyBorder="1" applyAlignment="1">
      <alignment horizontal="center" vertical="center" shrinkToFit="1"/>
    </xf>
    <xf numFmtId="0" fontId="2" fillId="35" borderId="29" xfId="0" applyFont="1" applyFill="1" applyBorder="1" applyAlignment="1">
      <alignment horizontal="center" vertical="center" wrapText="1"/>
    </xf>
    <xf numFmtId="0" fontId="2" fillId="35" borderId="28" xfId="0" applyFont="1" applyFill="1" applyBorder="1" applyAlignment="1">
      <alignment horizontal="center" vertical="top" wrapText="1"/>
    </xf>
    <xf numFmtId="0" fontId="2" fillId="35" borderId="10" xfId="0" applyFont="1" applyFill="1" applyBorder="1" applyAlignment="1">
      <alignment horizontal="center" vertical="top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178"/>
  <sheetViews>
    <sheetView showGridLines="0" tabSelected="1" zoomScalePageLayoutView="0" workbookViewId="0" topLeftCell="A1">
      <selection activeCell="B5" sqref="B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2" spans="2:21" ht="18.75">
      <c r="B2" s="156" t="s">
        <v>252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6"/>
      <c r="Q2" s="156"/>
      <c r="R2" s="156"/>
      <c r="S2" s="156"/>
      <c r="T2" s="156"/>
      <c r="U2" s="156"/>
    </row>
    <row r="3" spans="2:21" ht="36" customHeight="1">
      <c r="B3" s="157" t="s">
        <v>147</v>
      </c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  <c r="T3" s="157"/>
      <c r="U3" s="157"/>
    </row>
    <row r="4" spans="2:21" ht="18.75">
      <c r="B4" s="158" t="s">
        <v>259</v>
      </c>
      <c r="C4" s="159"/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9"/>
      <c r="Q4" s="159"/>
      <c r="R4" s="159"/>
      <c r="S4" s="159"/>
      <c r="T4" s="159"/>
      <c r="U4" s="60"/>
    </row>
    <row r="6" spans="2:23" ht="18.75">
      <c r="B6" s="156" t="s">
        <v>212</v>
      </c>
      <c r="C6" s="156"/>
      <c r="D6" s="156"/>
      <c r="E6" s="156"/>
      <c r="F6" s="156"/>
      <c r="G6" s="156"/>
      <c r="H6" s="156"/>
      <c r="I6" s="156"/>
      <c r="J6" s="156"/>
      <c r="K6" s="156"/>
      <c r="L6" s="156"/>
      <c r="M6" s="156"/>
      <c r="N6" s="156"/>
      <c r="O6" s="156"/>
      <c r="P6" s="156"/>
      <c r="Q6" s="156"/>
      <c r="R6" s="156"/>
      <c r="S6" s="156"/>
      <c r="T6" s="156"/>
      <c r="U6" s="156"/>
      <c r="V6" s="60"/>
      <c r="W6" s="2"/>
    </row>
    <row r="7" spans="2:23" ht="34.5" customHeight="1">
      <c r="B7" s="157" t="s">
        <v>147</v>
      </c>
      <c r="C7" s="157"/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  <c r="R7" s="157"/>
      <c r="S7" s="157"/>
      <c r="T7" s="157"/>
      <c r="U7" s="157"/>
      <c r="V7" s="61"/>
      <c r="W7" s="2"/>
    </row>
    <row r="8" spans="2:23" ht="18.75">
      <c r="B8" s="158" t="s">
        <v>213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60"/>
      <c r="V8" s="2"/>
      <c r="W8" s="2"/>
    </row>
    <row r="9" spans="2:23" ht="12.75">
      <c r="B9" s="2"/>
      <c r="V9" s="2"/>
      <c r="W9" s="2"/>
    </row>
    <row r="10" spans="2:23" ht="12.75">
      <c r="B10" s="2"/>
      <c r="V10" s="2"/>
      <c r="W10" s="2"/>
    </row>
    <row r="11" spans="1:23" ht="30.75" customHeight="1">
      <c r="A11" s="161" t="s">
        <v>30</v>
      </c>
      <c r="B11" s="161"/>
      <c r="C11" s="161"/>
      <c r="D11" s="161"/>
      <c r="E11" s="161"/>
      <c r="F11" s="161"/>
      <c r="G11" s="161"/>
      <c r="H11" s="161"/>
      <c r="I11" s="161"/>
      <c r="J11" s="161"/>
      <c r="K11" s="161"/>
      <c r="L11" s="161"/>
      <c r="M11" s="161"/>
      <c r="N11" s="161"/>
      <c r="O11" s="161"/>
      <c r="P11" s="161"/>
      <c r="Q11" s="161"/>
      <c r="R11" s="161"/>
      <c r="S11" s="161"/>
      <c r="T11" s="161"/>
      <c r="V11" s="2"/>
      <c r="W11" s="2"/>
    </row>
    <row r="12" spans="1:23" ht="57" customHeight="1">
      <c r="A12" s="160" t="s">
        <v>192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  <c r="T12" s="160"/>
      <c r="V12" s="2"/>
      <c r="W12" s="2"/>
    </row>
    <row r="13" spans="1:23" ht="16.5" thickBot="1">
      <c r="A13" s="38"/>
      <c r="B13" s="38"/>
      <c r="C13" s="38"/>
      <c r="D13" s="38"/>
      <c r="E13" s="38" t="s">
        <v>145</v>
      </c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W13" s="43" t="s">
        <v>27</v>
      </c>
    </row>
    <row r="14" spans="1:23" ht="48" thickBot="1">
      <c r="A14" s="90" t="s">
        <v>0</v>
      </c>
      <c r="B14" s="90" t="s">
        <v>20</v>
      </c>
      <c r="C14" s="90" t="s">
        <v>1</v>
      </c>
      <c r="D14" s="74" t="s">
        <v>2</v>
      </c>
      <c r="E14" s="90" t="s">
        <v>6</v>
      </c>
      <c r="F14" s="20" t="s">
        <v>6</v>
      </c>
      <c r="G14" s="4" t="s">
        <v>6</v>
      </c>
      <c r="H14" s="4" t="s">
        <v>6</v>
      </c>
      <c r="I14" s="4" t="s">
        <v>6</v>
      </c>
      <c r="J14" s="4" t="s">
        <v>6</v>
      </c>
      <c r="K14" s="4" t="s">
        <v>6</v>
      </c>
      <c r="L14" s="4" t="s">
        <v>6</v>
      </c>
      <c r="M14" s="4" t="s">
        <v>6</v>
      </c>
      <c r="N14" s="4" t="s">
        <v>6</v>
      </c>
      <c r="O14" s="4" t="s">
        <v>6</v>
      </c>
      <c r="P14" s="4" t="s">
        <v>6</v>
      </c>
      <c r="Q14" s="4" t="s">
        <v>6</v>
      </c>
      <c r="R14" s="4" t="s">
        <v>6</v>
      </c>
      <c r="S14" s="4" t="s">
        <v>6</v>
      </c>
      <c r="T14" s="4" t="s">
        <v>6</v>
      </c>
      <c r="U14" s="30" t="s">
        <v>6</v>
      </c>
      <c r="V14" s="44" t="s">
        <v>29</v>
      </c>
      <c r="W14" s="36" t="s">
        <v>28</v>
      </c>
    </row>
    <row r="15" spans="1:23" ht="25.5" customHeight="1" thickBot="1">
      <c r="A15" s="91" t="s">
        <v>146</v>
      </c>
      <c r="B15" s="92" t="s">
        <v>3</v>
      </c>
      <c r="C15" s="92" t="s">
        <v>4</v>
      </c>
      <c r="D15" s="93"/>
      <c r="E15" s="125">
        <f>E21+E24+E53+E60+E64+E70+E74+E80+E83+E86+E89+E92+E101+E16+E56+E50+E104</f>
        <v>458711.22584</v>
      </c>
      <c r="F15" s="75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7"/>
      <c r="W15" s="78"/>
    </row>
    <row r="16" spans="1:23" ht="19.5" customHeight="1" thickBot="1">
      <c r="A16" s="104" t="s">
        <v>214</v>
      </c>
      <c r="B16" s="105" t="s">
        <v>159</v>
      </c>
      <c r="C16" s="105" t="s">
        <v>160</v>
      </c>
      <c r="D16" s="106"/>
      <c r="E16" s="107">
        <f>E17</f>
        <v>6196.6455</v>
      </c>
      <c r="F16" s="75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7"/>
      <c r="W16" s="78"/>
    </row>
    <row r="17" spans="1:23" ht="18" customHeight="1" thickBot="1">
      <c r="A17" s="82" t="s">
        <v>21</v>
      </c>
      <c r="B17" s="108" t="s">
        <v>159</v>
      </c>
      <c r="C17" s="108" t="s">
        <v>160</v>
      </c>
      <c r="D17" s="109"/>
      <c r="E17" s="110">
        <f>E18+E19+E20</f>
        <v>6196.6455</v>
      </c>
      <c r="F17" s="75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7"/>
      <c r="W17" s="78"/>
    </row>
    <row r="18" spans="1:23" ht="25.5" customHeight="1" thickBot="1">
      <c r="A18" s="69" t="s">
        <v>158</v>
      </c>
      <c r="B18" s="111" t="s">
        <v>159</v>
      </c>
      <c r="C18" s="111" t="s">
        <v>161</v>
      </c>
      <c r="D18" s="112"/>
      <c r="E18" s="113">
        <v>1569.6</v>
      </c>
      <c r="F18" s="75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7"/>
      <c r="W18" s="78"/>
    </row>
    <row r="19" spans="1:23" ht="25.5" customHeight="1" thickBot="1">
      <c r="A19" s="69" t="s">
        <v>255</v>
      </c>
      <c r="B19" s="111" t="s">
        <v>159</v>
      </c>
      <c r="C19" s="111" t="s">
        <v>257</v>
      </c>
      <c r="D19" s="112"/>
      <c r="E19" s="113">
        <v>2111.624</v>
      </c>
      <c r="F19" s="75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7"/>
      <c r="W19" s="78"/>
    </row>
    <row r="20" spans="1:23" ht="25.5" customHeight="1" thickBot="1">
      <c r="A20" s="69" t="s">
        <v>256</v>
      </c>
      <c r="B20" s="111" t="s">
        <v>159</v>
      </c>
      <c r="C20" s="111" t="s">
        <v>258</v>
      </c>
      <c r="D20" s="112"/>
      <c r="E20" s="113">
        <v>2515.4215</v>
      </c>
      <c r="F20" s="75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7"/>
      <c r="W20" s="78"/>
    </row>
    <row r="21" spans="1:23" ht="32.25" thickBot="1">
      <c r="A21" s="13" t="s">
        <v>178</v>
      </c>
      <c r="B21" s="16">
        <v>951</v>
      </c>
      <c r="C21" s="9" t="s">
        <v>76</v>
      </c>
      <c r="D21" s="9"/>
      <c r="E21" s="118">
        <f>E22</f>
        <v>9789.894</v>
      </c>
      <c r="F21" s="75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7"/>
      <c r="W21" s="78"/>
    </row>
    <row r="22" spans="1:23" ht="16.5" thickBot="1">
      <c r="A22" s="82" t="s">
        <v>21</v>
      </c>
      <c r="B22" s="79">
        <v>951</v>
      </c>
      <c r="C22" s="79" t="s">
        <v>76</v>
      </c>
      <c r="D22" s="80"/>
      <c r="E22" s="123">
        <f>E23</f>
        <v>9789.894</v>
      </c>
      <c r="F22" s="75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7"/>
      <c r="W22" s="78"/>
    </row>
    <row r="23" spans="1:23" ht="32.25" thickBot="1">
      <c r="A23" s="66" t="s">
        <v>77</v>
      </c>
      <c r="B23" s="72">
        <v>951</v>
      </c>
      <c r="C23" s="65" t="s">
        <v>78</v>
      </c>
      <c r="D23" s="67"/>
      <c r="E23" s="117">
        <v>9789.894</v>
      </c>
      <c r="F23" s="75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7"/>
      <c r="W23" s="78"/>
    </row>
    <row r="24" spans="1:23" ht="16.5" thickBot="1">
      <c r="A24" s="13" t="s">
        <v>215</v>
      </c>
      <c r="B24" s="16">
        <v>953</v>
      </c>
      <c r="C24" s="9" t="s">
        <v>116</v>
      </c>
      <c r="D24" s="9"/>
      <c r="E24" s="118">
        <f>E25</f>
        <v>407330.51021000004</v>
      </c>
      <c r="F24" s="75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7"/>
      <c r="W24" s="78"/>
    </row>
    <row r="25" spans="1:23" ht="26.25" thickBot="1">
      <c r="A25" s="82" t="s">
        <v>23</v>
      </c>
      <c r="B25" s="79" t="s">
        <v>22</v>
      </c>
      <c r="C25" s="79" t="s">
        <v>4</v>
      </c>
      <c r="D25" s="80"/>
      <c r="E25" s="123">
        <f>E26+E30+E41+E47+E43</f>
        <v>407330.51021000004</v>
      </c>
      <c r="F25" s="75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7"/>
      <c r="W25" s="78"/>
    </row>
    <row r="26" spans="1:23" ht="19.5" customHeight="1" thickBot="1">
      <c r="A26" s="84" t="s">
        <v>117</v>
      </c>
      <c r="B26" s="18">
        <v>953</v>
      </c>
      <c r="C26" s="6" t="s">
        <v>118</v>
      </c>
      <c r="D26" s="6"/>
      <c r="E26" s="126">
        <f>E27+E29+E28</f>
        <v>85188.76139999999</v>
      </c>
      <c r="F26" s="75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7"/>
      <c r="W26" s="78"/>
    </row>
    <row r="27" spans="1:23" ht="32.25" thickBot="1">
      <c r="A27" s="63" t="s">
        <v>77</v>
      </c>
      <c r="B27" s="64">
        <v>953</v>
      </c>
      <c r="C27" s="65" t="s">
        <v>119</v>
      </c>
      <c r="D27" s="65"/>
      <c r="E27" s="117">
        <v>29479.283</v>
      </c>
      <c r="F27" s="75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7"/>
      <c r="W27" s="78"/>
    </row>
    <row r="28" spans="1:23" ht="32.25" thickBot="1">
      <c r="A28" s="66" t="s">
        <v>151</v>
      </c>
      <c r="B28" s="64">
        <v>953</v>
      </c>
      <c r="C28" s="65" t="s">
        <v>152</v>
      </c>
      <c r="D28" s="65"/>
      <c r="E28" s="117">
        <v>765.4784</v>
      </c>
      <c r="F28" s="75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7"/>
      <c r="W28" s="78"/>
    </row>
    <row r="29" spans="1:23" ht="51" customHeight="1" thickBot="1">
      <c r="A29" s="69" t="s">
        <v>120</v>
      </c>
      <c r="B29" s="64">
        <v>953</v>
      </c>
      <c r="C29" s="65" t="s">
        <v>121</v>
      </c>
      <c r="D29" s="65"/>
      <c r="E29" s="117">
        <v>54944</v>
      </c>
      <c r="F29" s="75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7"/>
      <c r="W29" s="78"/>
    </row>
    <row r="30" spans="1:23" ht="23.25" customHeight="1" thickBot="1">
      <c r="A30" s="85" t="s">
        <v>122</v>
      </c>
      <c r="B30" s="83">
        <v>953</v>
      </c>
      <c r="C30" s="6" t="s">
        <v>123</v>
      </c>
      <c r="D30" s="6"/>
      <c r="E30" s="126">
        <f>E31+E32+E35+E36+E38+E39+E37+E33+E40+E34</f>
        <v>286558.87652</v>
      </c>
      <c r="F30" s="75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7"/>
      <c r="W30" s="78"/>
    </row>
    <row r="31" spans="1:23" ht="32.25" thickBot="1">
      <c r="A31" s="63" t="s">
        <v>45</v>
      </c>
      <c r="B31" s="64">
        <v>953</v>
      </c>
      <c r="C31" s="65" t="s">
        <v>124</v>
      </c>
      <c r="D31" s="65"/>
      <c r="E31" s="117">
        <v>0</v>
      </c>
      <c r="F31" s="75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7"/>
      <c r="W31" s="78"/>
    </row>
    <row r="32" spans="1:23" ht="32.25" thickBot="1">
      <c r="A32" s="63" t="s">
        <v>77</v>
      </c>
      <c r="B32" s="64">
        <v>953</v>
      </c>
      <c r="C32" s="65" t="s">
        <v>125</v>
      </c>
      <c r="D32" s="65"/>
      <c r="E32" s="117">
        <v>55397.24851</v>
      </c>
      <c r="F32" s="75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7"/>
      <c r="W32" s="78"/>
    </row>
    <row r="33" spans="1:23" ht="32.25" thickBot="1">
      <c r="A33" s="66" t="s">
        <v>172</v>
      </c>
      <c r="B33" s="64">
        <v>953</v>
      </c>
      <c r="C33" s="65" t="s">
        <v>173</v>
      </c>
      <c r="D33" s="65"/>
      <c r="E33" s="117">
        <v>3576.96501</v>
      </c>
      <c r="F33" s="75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7"/>
      <c r="W33" s="78"/>
    </row>
    <row r="34" spans="1:23" ht="16.5" thickBot="1">
      <c r="A34" s="150" t="s">
        <v>249</v>
      </c>
      <c r="B34" s="64">
        <v>953</v>
      </c>
      <c r="C34" s="65" t="s">
        <v>250</v>
      </c>
      <c r="D34" s="65"/>
      <c r="E34" s="117">
        <v>971</v>
      </c>
      <c r="F34" s="75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7"/>
      <c r="W34" s="78"/>
    </row>
    <row r="35" spans="1:23" ht="32.25" thickBot="1">
      <c r="A35" s="63" t="s">
        <v>126</v>
      </c>
      <c r="B35" s="86">
        <v>953</v>
      </c>
      <c r="C35" s="65" t="s">
        <v>127</v>
      </c>
      <c r="D35" s="65"/>
      <c r="E35" s="117">
        <v>4834</v>
      </c>
      <c r="F35" s="75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7"/>
      <c r="W35" s="78"/>
    </row>
    <row r="36" spans="1:23" ht="48" customHeight="1" thickBot="1">
      <c r="A36" s="87" t="s">
        <v>128</v>
      </c>
      <c r="B36" s="88">
        <v>953</v>
      </c>
      <c r="C36" s="65" t="s">
        <v>129</v>
      </c>
      <c r="D36" s="65"/>
      <c r="E36" s="117">
        <v>217842</v>
      </c>
      <c r="F36" s="75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7"/>
      <c r="W36" s="78"/>
    </row>
    <row r="37" spans="1:23" ht="33" customHeight="1" thickBot="1">
      <c r="A37" s="89" t="s">
        <v>134</v>
      </c>
      <c r="B37" s="72">
        <v>953</v>
      </c>
      <c r="C37" s="65" t="s">
        <v>135</v>
      </c>
      <c r="D37" s="65"/>
      <c r="E37" s="117">
        <v>0</v>
      </c>
      <c r="F37" s="75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7"/>
      <c r="W37" s="78"/>
    </row>
    <row r="38" spans="1:23" ht="33" customHeight="1" thickBot="1">
      <c r="A38" s="89" t="s">
        <v>136</v>
      </c>
      <c r="B38" s="72">
        <v>953</v>
      </c>
      <c r="C38" s="65" t="s">
        <v>137</v>
      </c>
      <c r="D38" s="65"/>
      <c r="E38" s="117">
        <v>695.349</v>
      </c>
      <c r="F38" s="75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7"/>
      <c r="W38" s="78"/>
    </row>
    <row r="39" spans="1:23" ht="20.25" customHeight="1" thickBot="1">
      <c r="A39" s="69" t="s">
        <v>138</v>
      </c>
      <c r="B39" s="64">
        <v>953</v>
      </c>
      <c r="C39" s="65" t="s">
        <v>139</v>
      </c>
      <c r="D39" s="65"/>
      <c r="E39" s="117">
        <v>2850</v>
      </c>
      <c r="F39" s="75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7"/>
      <c r="W39" s="78"/>
    </row>
    <row r="40" spans="1:23" ht="49.5" customHeight="1" thickBot="1">
      <c r="A40" s="69" t="s">
        <v>189</v>
      </c>
      <c r="B40" s="64">
        <v>953</v>
      </c>
      <c r="C40" s="65" t="s">
        <v>190</v>
      </c>
      <c r="D40" s="65"/>
      <c r="E40" s="117">
        <v>392.314</v>
      </c>
      <c r="F40" s="75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7"/>
      <c r="W40" s="78"/>
    </row>
    <row r="41" spans="1:23" ht="32.25" thickBot="1">
      <c r="A41" s="84" t="s">
        <v>130</v>
      </c>
      <c r="B41" s="83">
        <v>953</v>
      </c>
      <c r="C41" s="6" t="s">
        <v>131</v>
      </c>
      <c r="D41" s="6"/>
      <c r="E41" s="126">
        <f>E42</f>
        <v>20468.79</v>
      </c>
      <c r="F41" s="75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7"/>
      <c r="W41" s="78"/>
    </row>
    <row r="42" spans="1:23" ht="32.25" thickBot="1">
      <c r="A42" s="63" t="s">
        <v>132</v>
      </c>
      <c r="B42" s="64">
        <v>953</v>
      </c>
      <c r="C42" s="65" t="s">
        <v>133</v>
      </c>
      <c r="D42" s="65"/>
      <c r="E42" s="117">
        <v>20468.79</v>
      </c>
      <c r="F42" s="75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7"/>
      <c r="W42" s="78"/>
    </row>
    <row r="43" spans="1:23" ht="32.25" thickBot="1">
      <c r="A43" s="122" t="s">
        <v>216</v>
      </c>
      <c r="B43" s="18">
        <v>953</v>
      </c>
      <c r="C43" s="6" t="s">
        <v>171</v>
      </c>
      <c r="D43" s="6"/>
      <c r="E43" s="126">
        <f>E46+E44+E45</f>
        <v>1110.18229</v>
      </c>
      <c r="F43" s="75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7"/>
      <c r="W43" s="78"/>
    </row>
    <row r="44" spans="1:23" ht="32.25" thickBot="1">
      <c r="A44" s="66" t="s">
        <v>230</v>
      </c>
      <c r="B44" s="64">
        <v>953</v>
      </c>
      <c r="C44" s="65" t="s">
        <v>231</v>
      </c>
      <c r="D44" s="65"/>
      <c r="E44" s="117">
        <v>405.02427</v>
      </c>
      <c r="F44" s="75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7"/>
      <c r="W44" s="78"/>
    </row>
    <row r="45" spans="1:23" ht="32.25" thickBot="1">
      <c r="A45" s="66" t="s">
        <v>235</v>
      </c>
      <c r="B45" s="64">
        <v>953</v>
      </c>
      <c r="C45" s="65" t="s">
        <v>236</v>
      </c>
      <c r="D45" s="65"/>
      <c r="E45" s="117">
        <v>628.53702</v>
      </c>
      <c r="F45" s="75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7"/>
      <c r="W45" s="78"/>
    </row>
    <row r="46" spans="1:23" ht="32.25" thickBot="1">
      <c r="A46" s="66" t="s">
        <v>193</v>
      </c>
      <c r="B46" s="64">
        <v>953</v>
      </c>
      <c r="C46" s="65" t="s">
        <v>194</v>
      </c>
      <c r="D46" s="65"/>
      <c r="E46" s="117">
        <v>76.621</v>
      </c>
      <c r="F46" s="75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7"/>
      <c r="W46" s="78"/>
    </row>
    <row r="47" spans="1:23" ht="32.25" thickBot="1">
      <c r="A47" s="84" t="s">
        <v>140</v>
      </c>
      <c r="B47" s="18">
        <v>953</v>
      </c>
      <c r="C47" s="6" t="s">
        <v>141</v>
      </c>
      <c r="D47" s="6"/>
      <c r="E47" s="126">
        <f>E48+E49</f>
        <v>14003.9</v>
      </c>
      <c r="F47" s="75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7"/>
      <c r="W47" s="78"/>
    </row>
    <row r="48" spans="1:23" ht="32.25" thickBot="1">
      <c r="A48" s="63" t="s">
        <v>45</v>
      </c>
      <c r="B48" s="64">
        <v>953</v>
      </c>
      <c r="C48" s="65" t="s">
        <v>142</v>
      </c>
      <c r="D48" s="65"/>
      <c r="E48" s="117">
        <v>13410.9</v>
      </c>
      <c r="F48" s="75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7"/>
      <c r="W48" s="78"/>
    </row>
    <row r="49" spans="1:23" ht="16.5" thickBot="1">
      <c r="A49" s="63" t="s">
        <v>174</v>
      </c>
      <c r="B49" s="64">
        <v>953</v>
      </c>
      <c r="C49" s="65" t="s">
        <v>175</v>
      </c>
      <c r="D49" s="65"/>
      <c r="E49" s="117">
        <v>593</v>
      </c>
      <c r="F49" s="75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7"/>
      <c r="W49" s="78"/>
    </row>
    <row r="50" spans="1:23" ht="16.5" thickBot="1">
      <c r="A50" s="8" t="s">
        <v>217</v>
      </c>
      <c r="B50" s="16">
        <v>951</v>
      </c>
      <c r="C50" s="9" t="s">
        <v>167</v>
      </c>
      <c r="D50" s="9"/>
      <c r="E50" s="10">
        <f>E51</f>
        <v>50</v>
      </c>
      <c r="F50" s="75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7"/>
      <c r="W50" s="78"/>
    </row>
    <row r="51" spans="1:23" ht="16.5" thickBot="1">
      <c r="A51" s="82" t="s">
        <v>21</v>
      </c>
      <c r="B51" s="101">
        <v>951</v>
      </c>
      <c r="C51" s="102" t="s">
        <v>167</v>
      </c>
      <c r="D51" s="102"/>
      <c r="E51" s="103">
        <f>E52</f>
        <v>50</v>
      </c>
      <c r="F51" s="75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7"/>
      <c r="W51" s="78"/>
    </row>
    <row r="52" spans="1:23" ht="32.25" thickBot="1">
      <c r="A52" s="69" t="s">
        <v>165</v>
      </c>
      <c r="B52" s="64">
        <v>951</v>
      </c>
      <c r="C52" s="65" t="s">
        <v>166</v>
      </c>
      <c r="D52" s="65"/>
      <c r="E52" s="68">
        <v>50</v>
      </c>
      <c r="F52" s="75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7"/>
      <c r="W52" s="78"/>
    </row>
    <row r="53" spans="1:23" ht="16.5" customHeight="1" thickBot="1">
      <c r="A53" s="13" t="s">
        <v>218</v>
      </c>
      <c r="B53" s="16">
        <v>951</v>
      </c>
      <c r="C53" s="9" t="s">
        <v>101</v>
      </c>
      <c r="D53" s="9"/>
      <c r="E53" s="10">
        <f>E54</f>
        <v>50</v>
      </c>
      <c r="F53" s="75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7"/>
      <c r="W53" s="78"/>
    </row>
    <row r="54" spans="1:23" ht="16.5" thickBot="1">
      <c r="A54" s="82" t="s">
        <v>21</v>
      </c>
      <c r="B54" s="79">
        <v>951</v>
      </c>
      <c r="C54" s="79" t="s">
        <v>101</v>
      </c>
      <c r="D54" s="80"/>
      <c r="E54" s="81">
        <f>E55</f>
        <v>50</v>
      </c>
      <c r="F54" s="75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7"/>
      <c r="W54" s="78"/>
    </row>
    <row r="55" spans="1:23" ht="33" customHeight="1" thickBot="1">
      <c r="A55" s="69" t="s">
        <v>102</v>
      </c>
      <c r="B55" s="64">
        <v>951</v>
      </c>
      <c r="C55" s="65" t="s">
        <v>103</v>
      </c>
      <c r="D55" s="65"/>
      <c r="E55" s="68">
        <v>50</v>
      </c>
      <c r="F55" s="75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7"/>
      <c r="W55" s="78"/>
    </row>
    <row r="56" spans="1:23" ht="33" customHeight="1" thickBot="1">
      <c r="A56" s="73" t="s">
        <v>219</v>
      </c>
      <c r="B56" s="16">
        <v>951</v>
      </c>
      <c r="C56" s="9" t="s">
        <v>153</v>
      </c>
      <c r="D56" s="9"/>
      <c r="E56" s="10">
        <f>E57</f>
        <v>90.5</v>
      </c>
      <c r="F56" s="75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7"/>
      <c r="W56" s="78"/>
    </row>
    <row r="57" spans="1:23" ht="18.75" customHeight="1" thickBot="1">
      <c r="A57" s="82" t="s">
        <v>21</v>
      </c>
      <c r="B57" s="101">
        <v>951</v>
      </c>
      <c r="C57" s="102" t="s">
        <v>153</v>
      </c>
      <c r="D57" s="102"/>
      <c r="E57" s="103">
        <f>E58+E59</f>
        <v>90.5</v>
      </c>
      <c r="F57" s="75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7"/>
      <c r="W57" s="78"/>
    </row>
    <row r="58" spans="1:23" ht="33" customHeight="1" thickBot="1">
      <c r="A58" s="63" t="s">
        <v>156</v>
      </c>
      <c r="B58" s="64">
        <v>951</v>
      </c>
      <c r="C58" s="65" t="s">
        <v>154</v>
      </c>
      <c r="D58" s="65"/>
      <c r="E58" s="68">
        <v>70.5</v>
      </c>
      <c r="F58" s="75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7"/>
      <c r="W58" s="78"/>
    </row>
    <row r="59" spans="1:23" ht="33" customHeight="1" thickBot="1">
      <c r="A59" s="63" t="s">
        <v>157</v>
      </c>
      <c r="B59" s="64">
        <v>951</v>
      </c>
      <c r="C59" s="65" t="s">
        <v>155</v>
      </c>
      <c r="D59" s="65"/>
      <c r="E59" s="68">
        <v>20</v>
      </c>
      <c r="F59" s="75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7"/>
      <c r="W59" s="78"/>
    </row>
    <row r="60" spans="1:23" ht="20.25" customHeight="1" thickBot="1">
      <c r="A60" s="104" t="s">
        <v>220</v>
      </c>
      <c r="B60" s="16">
        <v>951</v>
      </c>
      <c r="C60" s="9" t="s">
        <v>18</v>
      </c>
      <c r="D60" s="9"/>
      <c r="E60" s="10">
        <f>E61</f>
        <v>107.66</v>
      </c>
      <c r="F60" s="75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7"/>
      <c r="W60" s="78"/>
    </row>
    <row r="61" spans="1:23" ht="16.5" thickBot="1">
      <c r="A61" s="82" t="s">
        <v>21</v>
      </c>
      <c r="B61" s="79">
        <v>951</v>
      </c>
      <c r="C61" s="79" t="s">
        <v>18</v>
      </c>
      <c r="D61" s="80"/>
      <c r="E61" s="81">
        <f>E62+E63</f>
        <v>107.66</v>
      </c>
      <c r="F61" s="75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7"/>
      <c r="W61" s="78"/>
    </row>
    <row r="62" spans="1:23" ht="34.5" customHeight="1" thickBot="1">
      <c r="A62" s="63" t="s">
        <v>53</v>
      </c>
      <c r="B62" s="64">
        <v>951</v>
      </c>
      <c r="C62" s="65" t="s">
        <v>54</v>
      </c>
      <c r="D62" s="65"/>
      <c r="E62" s="68">
        <v>67.66</v>
      </c>
      <c r="F62" s="75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7"/>
      <c r="W62" s="78"/>
    </row>
    <row r="63" spans="1:23" ht="32.25" thickBot="1">
      <c r="A63" s="63" t="s">
        <v>55</v>
      </c>
      <c r="B63" s="64">
        <v>951</v>
      </c>
      <c r="C63" s="65" t="s">
        <v>56</v>
      </c>
      <c r="D63" s="65"/>
      <c r="E63" s="68">
        <v>40</v>
      </c>
      <c r="F63" s="75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7"/>
      <c r="W63" s="78"/>
    </row>
    <row r="64" spans="1:23" ht="35.25" customHeight="1" thickBot="1">
      <c r="A64" s="104" t="s">
        <v>221</v>
      </c>
      <c r="B64" s="16">
        <v>951</v>
      </c>
      <c r="C64" s="9" t="s">
        <v>68</v>
      </c>
      <c r="D64" s="9"/>
      <c r="E64" s="118">
        <f>E65</f>
        <v>350</v>
      </c>
      <c r="F64" s="75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7"/>
      <c r="W64" s="78"/>
    </row>
    <row r="65" spans="1:23" ht="16.5" thickBot="1">
      <c r="A65" s="82" t="s">
        <v>21</v>
      </c>
      <c r="B65" s="79">
        <v>951</v>
      </c>
      <c r="C65" s="79" t="s">
        <v>68</v>
      </c>
      <c r="D65" s="80"/>
      <c r="E65" s="123">
        <f>E66+E67+E69+E68</f>
        <v>350</v>
      </c>
      <c r="F65" s="75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7"/>
      <c r="W65" s="78"/>
    </row>
    <row r="66" spans="1:23" ht="49.5" customHeight="1" thickBot="1">
      <c r="A66" s="63" t="s">
        <v>69</v>
      </c>
      <c r="B66" s="64">
        <v>951</v>
      </c>
      <c r="C66" s="65" t="s">
        <v>70</v>
      </c>
      <c r="D66" s="65"/>
      <c r="E66" s="117">
        <v>50</v>
      </c>
      <c r="F66" s="75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7"/>
      <c r="W66" s="78"/>
    </row>
    <row r="67" spans="1:23" ht="35.25" customHeight="1" thickBot="1">
      <c r="A67" s="63" t="s">
        <v>71</v>
      </c>
      <c r="B67" s="64">
        <v>951</v>
      </c>
      <c r="C67" s="65" t="s">
        <v>72</v>
      </c>
      <c r="D67" s="65"/>
      <c r="E67" s="117">
        <v>50</v>
      </c>
      <c r="F67" s="75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7"/>
      <c r="W67" s="78"/>
    </row>
    <row r="68" spans="1:23" ht="35.25" customHeight="1" thickBot="1">
      <c r="A68" s="63" t="s">
        <v>253</v>
      </c>
      <c r="B68" s="64">
        <v>951</v>
      </c>
      <c r="C68" s="65" t="s">
        <v>254</v>
      </c>
      <c r="D68" s="65"/>
      <c r="E68" s="117">
        <v>217.197</v>
      </c>
      <c r="F68" s="75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7"/>
      <c r="W68" s="78"/>
    </row>
    <row r="69" spans="1:23" ht="35.25" customHeight="1" thickBot="1">
      <c r="A69" s="63" t="s">
        <v>187</v>
      </c>
      <c r="B69" s="64">
        <v>951</v>
      </c>
      <c r="C69" s="65" t="s">
        <v>188</v>
      </c>
      <c r="D69" s="65"/>
      <c r="E69" s="117">
        <v>32.803</v>
      </c>
      <c r="F69" s="75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7"/>
      <c r="W69" s="78"/>
    </row>
    <row r="70" spans="1:23" ht="33" customHeight="1" thickBot="1">
      <c r="A70" s="104" t="s">
        <v>222</v>
      </c>
      <c r="B70" s="16">
        <v>951</v>
      </c>
      <c r="C70" s="9" t="s">
        <v>73</v>
      </c>
      <c r="D70" s="9"/>
      <c r="E70" s="118">
        <f>E71</f>
        <v>63.909</v>
      </c>
      <c r="F70" s="75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7"/>
      <c r="W70" s="78"/>
    </row>
    <row r="71" spans="1:23" ht="16.5" thickBot="1">
      <c r="A71" s="82" t="s">
        <v>21</v>
      </c>
      <c r="B71" s="79">
        <v>951</v>
      </c>
      <c r="C71" s="79" t="s">
        <v>73</v>
      </c>
      <c r="D71" s="80"/>
      <c r="E71" s="123">
        <f>E72+E73</f>
        <v>63.909</v>
      </c>
      <c r="F71" s="75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7"/>
      <c r="W71" s="78"/>
    </row>
    <row r="72" spans="1:23" ht="48" thickBot="1">
      <c r="A72" s="63" t="s">
        <v>74</v>
      </c>
      <c r="B72" s="64">
        <v>951</v>
      </c>
      <c r="C72" s="65" t="s">
        <v>75</v>
      </c>
      <c r="D72" s="65"/>
      <c r="E72" s="117">
        <v>63.909</v>
      </c>
      <c r="F72" s="75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7"/>
      <c r="W72" s="78"/>
    </row>
    <row r="73" spans="1:23" ht="79.5" thickBot="1">
      <c r="A73" s="124" t="s">
        <v>181</v>
      </c>
      <c r="B73" s="64">
        <v>951</v>
      </c>
      <c r="C73" s="65" t="s">
        <v>182</v>
      </c>
      <c r="D73" s="65"/>
      <c r="E73" s="117">
        <v>0</v>
      </c>
      <c r="F73" s="75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7"/>
      <c r="W73" s="78"/>
    </row>
    <row r="74" spans="1:23" ht="34.5" customHeight="1" thickBot="1">
      <c r="A74" s="104" t="s">
        <v>223</v>
      </c>
      <c r="B74" s="16">
        <v>951</v>
      </c>
      <c r="C74" s="11" t="s">
        <v>63</v>
      </c>
      <c r="D74" s="11"/>
      <c r="E74" s="12">
        <f>E75</f>
        <v>11700</v>
      </c>
      <c r="F74" s="75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7"/>
      <c r="W74" s="78"/>
    </row>
    <row r="75" spans="1:23" ht="16.5" thickBot="1">
      <c r="A75" s="82" t="s">
        <v>21</v>
      </c>
      <c r="B75" s="79">
        <v>951</v>
      </c>
      <c r="C75" s="79" t="s">
        <v>63</v>
      </c>
      <c r="D75" s="80"/>
      <c r="E75" s="81">
        <f>E76+E79+E77+E78</f>
        <v>11700</v>
      </c>
      <c r="F75" s="75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7"/>
      <c r="W75" s="78"/>
    </row>
    <row r="76" spans="1:23" ht="49.5" customHeight="1" thickBot="1">
      <c r="A76" s="63" t="s">
        <v>64</v>
      </c>
      <c r="B76" s="64">
        <v>951</v>
      </c>
      <c r="C76" s="65" t="s">
        <v>65</v>
      </c>
      <c r="D76" s="65"/>
      <c r="E76" s="68">
        <v>1311.73386</v>
      </c>
      <c r="F76" s="75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7"/>
      <c r="W76" s="78"/>
    </row>
    <row r="77" spans="1:23" ht="49.5" customHeight="1" thickBot="1">
      <c r="A77" s="63" t="s">
        <v>208</v>
      </c>
      <c r="B77" s="64">
        <v>951</v>
      </c>
      <c r="C77" s="65" t="s">
        <v>210</v>
      </c>
      <c r="D77" s="65"/>
      <c r="E77" s="68">
        <v>4672.38614</v>
      </c>
      <c r="F77" s="75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7"/>
      <c r="W77" s="78"/>
    </row>
    <row r="78" spans="1:23" ht="49.5" customHeight="1" thickBot="1">
      <c r="A78" s="63" t="s">
        <v>209</v>
      </c>
      <c r="B78" s="64">
        <v>951</v>
      </c>
      <c r="C78" s="65" t="s">
        <v>211</v>
      </c>
      <c r="D78" s="65"/>
      <c r="E78" s="68">
        <v>5715.88</v>
      </c>
      <c r="F78" s="75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7"/>
      <c r="W78" s="78"/>
    </row>
    <row r="79" spans="1:23" ht="32.25" customHeight="1" thickBot="1">
      <c r="A79" s="124" t="s">
        <v>183</v>
      </c>
      <c r="B79" s="64">
        <v>951</v>
      </c>
      <c r="C79" s="65" t="s">
        <v>184</v>
      </c>
      <c r="D79" s="65"/>
      <c r="E79" s="68">
        <v>0</v>
      </c>
      <c r="F79" s="75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7"/>
      <c r="W79" s="78"/>
    </row>
    <row r="80" spans="1:23" ht="16.5" thickBot="1">
      <c r="A80" s="104" t="s">
        <v>224</v>
      </c>
      <c r="B80" s="16">
        <v>951</v>
      </c>
      <c r="C80" s="9" t="s">
        <v>90</v>
      </c>
      <c r="D80" s="9"/>
      <c r="E80" s="10">
        <f>E81</f>
        <v>200</v>
      </c>
      <c r="F80" s="75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7"/>
      <c r="W80" s="78"/>
    </row>
    <row r="81" spans="1:23" ht="16.5" thickBot="1">
      <c r="A81" s="82" t="s">
        <v>21</v>
      </c>
      <c r="B81" s="79">
        <v>951</v>
      </c>
      <c r="C81" s="79" t="s">
        <v>90</v>
      </c>
      <c r="D81" s="80"/>
      <c r="E81" s="81">
        <f>E82</f>
        <v>200</v>
      </c>
      <c r="F81" s="75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7"/>
      <c r="W81" s="78"/>
    </row>
    <row r="82" spans="1:23" ht="33.75" customHeight="1" thickBot="1">
      <c r="A82" s="69" t="s">
        <v>91</v>
      </c>
      <c r="B82" s="64">
        <v>951</v>
      </c>
      <c r="C82" s="65" t="s">
        <v>92</v>
      </c>
      <c r="D82" s="65"/>
      <c r="E82" s="68">
        <v>200</v>
      </c>
      <c r="F82" s="75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7"/>
      <c r="W82" s="78"/>
    </row>
    <row r="83" spans="1:23" ht="16.5" thickBot="1">
      <c r="A83" s="104" t="s">
        <v>225</v>
      </c>
      <c r="B83" s="16">
        <v>951</v>
      </c>
      <c r="C83" s="9" t="s">
        <v>93</v>
      </c>
      <c r="D83" s="9"/>
      <c r="E83" s="10">
        <f>E84</f>
        <v>100</v>
      </c>
      <c r="F83" s="75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7"/>
      <c r="W83" s="78"/>
    </row>
    <row r="84" spans="1:23" ht="16.5" thickBot="1">
      <c r="A84" s="82" t="s">
        <v>21</v>
      </c>
      <c r="B84" s="79">
        <v>951</v>
      </c>
      <c r="C84" s="79" t="s">
        <v>93</v>
      </c>
      <c r="D84" s="80"/>
      <c r="E84" s="81">
        <f>E85</f>
        <v>100</v>
      </c>
      <c r="F84" s="75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7"/>
      <c r="W84" s="78"/>
    </row>
    <row r="85" spans="1:23" ht="32.25" thickBot="1">
      <c r="A85" s="69" t="s">
        <v>94</v>
      </c>
      <c r="B85" s="64">
        <v>951</v>
      </c>
      <c r="C85" s="65" t="s">
        <v>95</v>
      </c>
      <c r="D85" s="65"/>
      <c r="E85" s="68">
        <v>100</v>
      </c>
      <c r="F85" s="75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7"/>
      <c r="W85" s="78"/>
    </row>
    <row r="86" spans="1:23" ht="16.5" thickBot="1">
      <c r="A86" s="8" t="s">
        <v>226</v>
      </c>
      <c r="B86" s="16">
        <v>951</v>
      </c>
      <c r="C86" s="9" t="s">
        <v>96</v>
      </c>
      <c r="D86" s="9"/>
      <c r="E86" s="10">
        <f>E87</f>
        <v>50</v>
      </c>
      <c r="F86" s="75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7"/>
      <c r="W86" s="78"/>
    </row>
    <row r="87" spans="1:23" ht="16.5" thickBot="1">
      <c r="A87" s="82" t="s">
        <v>21</v>
      </c>
      <c r="B87" s="79">
        <v>951</v>
      </c>
      <c r="C87" s="79" t="s">
        <v>96</v>
      </c>
      <c r="D87" s="80"/>
      <c r="E87" s="81">
        <f>E88</f>
        <v>50</v>
      </c>
      <c r="F87" s="75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7"/>
      <c r="W87" s="78"/>
    </row>
    <row r="88" spans="1:23" ht="34.5" customHeight="1" thickBot="1">
      <c r="A88" s="69" t="s">
        <v>97</v>
      </c>
      <c r="B88" s="64">
        <v>951</v>
      </c>
      <c r="C88" s="65" t="s">
        <v>98</v>
      </c>
      <c r="D88" s="65"/>
      <c r="E88" s="68">
        <v>50</v>
      </c>
      <c r="F88" s="75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7"/>
      <c r="W88" s="78"/>
    </row>
    <row r="89" spans="1:23" ht="18.75" customHeight="1" thickBot="1">
      <c r="A89" s="73" t="s">
        <v>227</v>
      </c>
      <c r="B89" s="17">
        <v>951</v>
      </c>
      <c r="C89" s="9" t="s">
        <v>104</v>
      </c>
      <c r="D89" s="9"/>
      <c r="E89" s="10">
        <f>E90</f>
        <v>291.62</v>
      </c>
      <c r="F89" s="75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7"/>
      <c r="W89" s="78"/>
    </row>
    <row r="90" spans="1:23" ht="22.5" customHeight="1" thickBot="1">
      <c r="A90" s="82" t="s">
        <v>21</v>
      </c>
      <c r="B90" s="79">
        <v>951</v>
      </c>
      <c r="C90" s="79" t="s">
        <v>104</v>
      </c>
      <c r="D90" s="80"/>
      <c r="E90" s="81">
        <f>E91</f>
        <v>291.62</v>
      </c>
      <c r="F90" s="75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7"/>
      <c r="W90" s="78"/>
    </row>
    <row r="91" spans="1:23" ht="34.5" customHeight="1" thickBot="1">
      <c r="A91" s="69" t="s">
        <v>105</v>
      </c>
      <c r="B91" s="64">
        <v>951</v>
      </c>
      <c r="C91" s="65" t="s">
        <v>106</v>
      </c>
      <c r="D91" s="65"/>
      <c r="E91" s="68">
        <v>291.62</v>
      </c>
      <c r="F91" s="75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7"/>
      <c r="W91" s="78"/>
    </row>
    <row r="92" spans="1:23" ht="16.5" thickBot="1">
      <c r="A92" s="13" t="s">
        <v>79</v>
      </c>
      <c r="B92" s="16">
        <v>951</v>
      </c>
      <c r="C92" s="11" t="s">
        <v>80</v>
      </c>
      <c r="D92" s="11"/>
      <c r="E92" s="12">
        <f>E93</f>
        <v>17994.742000000002</v>
      </c>
      <c r="F92" s="75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7"/>
      <c r="W92" s="78"/>
    </row>
    <row r="93" spans="1:23" ht="16.5" thickBot="1">
      <c r="A93" s="82" t="s">
        <v>21</v>
      </c>
      <c r="B93" s="79">
        <v>951</v>
      </c>
      <c r="C93" s="79" t="s">
        <v>80</v>
      </c>
      <c r="D93" s="80"/>
      <c r="E93" s="81">
        <f>E94+E96</f>
        <v>17994.742000000002</v>
      </c>
      <c r="F93" s="75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7"/>
      <c r="W93" s="78"/>
    </row>
    <row r="94" spans="1:23" ht="16.5" thickBot="1">
      <c r="A94" s="5" t="s">
        <v>31</v>
      </c>
      <c r="B94" s="18">
        <v>951</v>
      </c>
      <c r="C94" s="6" t="s">
        <v>81</v>
      </c>
      <c r="D94" s="6"/>
      <c r="E94" s="7">
        <f>E95</f>
        <v>100</v>
      </c>
      <c r="F94" s="75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7"/>
      <c r="W94" s="78"/>
    </row>
    <row r="95" spans="1:23" ht="32.25" thickBot="1">
      <c r="A95" s="69" t="s">
        <v>82</v>
      </c>
      <c r="B95" s="64">
        <v>951</v>
      </c>
      <c r="C95" s="65" t="s">
        <v>83</v>
      </c>
      <c r="D95" s="65"/>
      <c r="E95" s="68">
        <v>100</v>
      </c>
      <c r="F95" s="75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7"/>
      <c r="W95" s="78"/>
    </row>
    <row r="96" spans="1:23" ht="19.5" customHeight="1" thickBot="1">
      <c r="A96" s="58" t="s">
        <v>84</v>
      </c>
      <c r="B96" s="18">
        <v>951</v>
      </c>
      <c r="C96" s="6" t="s">
        <v>85</v>
      </c>
      <c r="D96" s="6"/>
      <c r="E96" s="7">
        <f>E97+E99+E98+E100</f>
        <v>17894.742000000002</v>
      </c>
      <c r="F96" s="75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7"/>
      <c r="W96" s="78"/>
    </row>
    <row r="97" spans="1:23" ht="32.25" thickBot="1">
      <c r="A97" s="63" t="s">
        <v>86</v>
      </c>
      <c r="B97" s="64">
        <v>951</v>
      </c>
      <c r="C97" s="65" t="s">
        <v>87</v>
      </c>
      <c r="D97" s="65"/>
      <c r="E97" s="68">
        <v>10113.344</v>
      </c>
      <c r="F97" s="75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7"/>
      <c r="W97" s="78"/>
    </row>
    <row r="98" spans="1:23" ht="16.5" thickBot="1">
      <c r="A98" s="66" t="s">
        <v>233</v>
      </c>
      <c r="B98" s="64">
        <v>951</v>
      </c>
      <c r="C98" s="65" t="s">
        <v>234</v>
      </c>
      <c r="D98" s="65"/>
      <c r="E98" s="68">
        <v>54.99</v>
      </c>
      <c r="F98" s="75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7"/>
      <c r="W98" s="78"/>
    </row>
    <row r="99" spans="1:23" ht="32.25" thickBot="1">
      <c r="A99" s="63" t="s">
        <v>88</v>
      </c>
      <c r="B99" s="64">
        <v>951</v>
      </c>
      <c r="C99" s="65" t="s">
        <v>89</v>
      </c>
      <c r="D99" s="65"/>
      <c r="E99" s="68">
        <v>7716.508</v>
      </c>
      <c r="F99" s="75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7"/>
      <c r="W99" s="78"/>
    </row>
    <row r="100" spans="1:23" ht="16.5" thickBot="1">
      <c r="A100" s="149" t="s">
        <v>247</v>
      </c>
      <c r="B100" s="64">
        <v>951</v>
      </c>
      <c r="C100" s="65" t="s">
        <v>248</v>
      </c>
      <c r="D100" s="65"/>
      <c r="E100" s="68">
        <v>9.9</v>
      </c>
      <c r="F100" s="75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7"/>
      <c r="W100" s="78"/>
    </row>
    <row r="101" spans="1:23" ht="32.25" thickBot="1">
      <c r="A101" s="104" t="s">
        <v>228</v>
      </c>
      <c r="B101" s="16">
        <v>951</v>
      </c>
      <c r="C101" s="9" t="s">
        <v>57</v>
      </c>
      <c r="D101" s="9"/>
      <c r="E101" s="10">
        <f>E102</f>
        <v>100</v>
      </c>
      <c r="F101" s="75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7"/>
      <c r="W101" s="78"/>
    </row>
    <row r="102" spans="1:23" ht="21.75" customHeight="1" thickBot="1">
      <c r="A102" s="82" t="s">
        <v>21</v>
      </c>
      <c r="B102" s="79">
        <v>951</v>
      </c>
      <c r="C102" s="79" t="s">
        <v>57</v>
      </c>
      <c r="D102" s="80"/>
      <c r="E102" s="81">
        <f>E103</f>
        <v>100</v>
      </c>
      <c r="F102" s="75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7"/>
      <c r="W102" s="78"/>
    </row>
    <row r="103" spans="1:23" ht="34.5" customHeight="1" thickBot="1">
      <c r="A103" s="63" t="s">
        <v>58</v>
      </c>
      <c r="B103" s="64">
        <v>951</v>
      </c>
      <c r="C103" s="65" t="s">
        <v>59</v>
      </c>
      <c r="D103" s="65"/>
      <c r="E103" s="68">
        <v>100</v>
      </c>
      <c r="F103" s="75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7"/>
      <c r="W103" s="78"/>
    </row>
    <row r="104" spans="1:23" ht="34.5" customHeight="1" thickBot="1">
      <c r="A104" s="104" t="s">
        <v>229</v>
      </c>
      <c r="B104" s="137">
        <v>951</v>
      </c>
      <c r="C104" s="138" t="s">
        <v>196</v>
      </c>
      <c r="D104" s="138"/>
      <c r="E104" s="118">
        <f>E105</f>
        <v>4245.745129999999</v>
      </c>
      <c r="F104" s="75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7"/>
      <c r="W104" s="78"/>
    </row>
    <row r="105" spans="1:23" ht="23.25" customHeight="1" thickBot="1">
      <c r="A105" s="82" t="s">
        <v>21</v>
      </c>
      <c r="B105" s="139">
        <v>951</v>
      </c>
      <c r="C105" s="140" t="s">
        <v>196</v>
      </c>
      <c r="D105" s="140"/>
      <c r="E105" s="147">
        <f>E106+E107</f>
        <v>4245.745129999999</v>
      </c>
      <c r="F105" s="75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7"/>
      <c r="W105" s="78"/>
    </row>
    <row r="106" spans="1:23" ht="48.75" customHeight="1" thickBot="1">
      <c r="A106" s="63" t="s">
        <v>195</v>
      </c>
      <c r="B106" s="135">
        <v>951</v>
      </c>
      <c r="C106" s="136" t="s">
        <v>197</v>
      </c>
      <c r="D106" s="136"/>
      <c r="E106" s="117">
        <v>2515.74513</v>
      </c>
      <c r="F106" s="75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7"/>
      <c r="W106" s="78"/>
    </row>
    <row r="107" spans="1:23" ht="48.75" customHeight="1" thickBot="1">
      <c r="A107" s="63" t="s">
        <v>243</v>
      </c>
      <c r="B107" s="135">
        <v>951</v>
      </c>
      <c r="C107" s="136" t="s">
        <v>244</v>
      </c>
      <c r="D107" s="136"/>
      <c r="E107" s="117">
        <v>1730</v>
      </c>
      <c r="F107" s="75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7"/>
      <c r="W107" s="78"/>
    </row>
    <row r="108" spans="1:23" ht="38.25" thickBot="1">
      <c r="A108" s="94" t="s">
        <v>32</v>
      </c>
      <c r="B108" s="95" t="s">
        <v>3</v>
      </c>
      <c r="C108" s="96" t="s">
        <v>33</v>
      </c>
      <c r="D108" s="96"/>
      <c r="E108" s="119">
        <f>E109+E167</f>
        <v>107711.55700000002</v>
      </c>
      <c r="F108" s="75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7"/>
      <c r="W108" s="78"/>
    </row>
    <row r="109" spans="1:23" ht="19.5" thickBot="1">
      <c r="A109" s="82" t="s">
        <v>21</v>
      </c>
      <c r="B109" s="79">
        <v>951</v>
      </c>
      <c r="C109" s="79" t="s">
        <v>33</v>
      </c>
      <c r="D109" s="80"/>
      <c r="E109" s="120">
        <f>E110+E111+E116+E120+E123+E124+E138+E140+E144+E153+E157+E159+E161+E163+E165+E148+E118+E122+E142+E146+E151+E155</f>
        <v>103174.76800000001</v>
      </c>
      <c r="F109" s="24" t="e">
        <f>#REF!+#REF!+F138+F140+#REF!+#REF!+#REF!+#REF!+#REF!+#REF!+#REF!+F163</f>
        <v>#REF!</v>
      </c>
      <c r="G109" s="24" t="e">
        <f>#REF!+#REF!+G138+G140+#REF!+#REF!+#REF!+#REF!+#REF!+#REF!+#REF!+G163</f>
        <v>#REF!</v>
      </c>
      <c r="H109" s="24" t="e">
        <f>#REF!+#REF!+H138+H140+#REF!+#REF!+#REF!+#REF!+#REF!+#REF!+#REF!+H163</f>
        <v>#REF!</v>
      </c>
      <c r="I109" s="24" t="e">
        <f>#REF!+#REF!+I138+I140+#REF!+#REF!+#REF!+#REF!+#REF!+#REF!+#REF!+I163</f>
        <v>#REF!</v>
      </c>
      <c r="J109" s="24" t="e">
        <f>#REF!+#REF!+J138+J140+#REF!+#REF!+#REF!+#REF!+#REF!+#REF!+#REF!+J163</f>
        <v>#REF!</v>
      </c>
      <c r="K109" s="24" t="e">
        <f>#REF!+#REF!+K138+K140+#REF!+#REF!+#REF!+#REF!+#REF!+#REF!+#REF!+K163</f>
        <v>#REF!</v>
      </c>
      <c r="L109" s="24" t="e">
        <f>#REF!+#REF!+L138+L140+#REF!+#REF!+#REF!+#REF!+#REF!+#REF!+#REF!+L163</f>
        <v>#REF!</v>
      </c>
      <c r="M109" s="24" t="e">
        <f>#REF!+#REF!+M138+M140+#REF!+#REF!+#REF!+#REF!+#REF!+#REF!+#REF!+M163</f>
        <v>#REF!</v>
      </c>
      <c r="N109" s="24" t="e">
        <f>#REF!+#REF!+N138+N140+#REF!+#REF!+#REF!+#REF!+#REF!+#REF!+#REF!+N163</f>
        <v>#REF!</v>
      </c>
      <c r="O109" s="24" t="e">
        <f>#REF!+#REF!+O138+O140+#REF!+#REF!+#REF!+#REF!+#REF!+#REF!+#REF!+O163</f>
        <v>#REF!</v>
      </c>
      <c r="P109" s="24" t="e">
        <f>#REF!+#REF!+P138+P140+#REF!+#REF!+#REF!+#REF!+#REF!+#REF!+#REF!+P163</f>
        <v>#REF!</v>
      </c>
      <c r="Q109" s="24" t="e">
        <f>#REF!+#REF!+Q138+Q140+#REF!+#REF!+#REF!+#REF!+#REF!+#REF!+#REF!+Q163</f>
        <v>#REF!</v>
      </c>
      <c r="R109" s="24" t="e">
        <f>#REF!+#REF!+R138+R140+#REF!+#REF!+#REF!+#REF!+#REF!+#REF!+#REF!+R163</f>
        <v>#REF!</v>
      </c>
      <c r="S109" s="24" t="e">
        <f>#REF!+#REF!+S138+S140+#REF!+#REF!+#REF!+#REF!+#REF!+#REF!+#REF!+S163</f>
        <v>#REF!</v>
      </c>
      <c r="T109" s="24" t="e">
        <f>#REF!+#REF!+T138+T140+#REF!+#REF!+#REF!+#REF!+#REF!+#REF!+#REF!+T163</f>
        <v>#REF!</v>
      </c>
      <c r="U109" s="24" t="e">
        <f>#REF!+#REF!+U138+U140+#REF!+#REF!+#REF!+#REF!+#REF!+#REF!+#REF!+U163</f>
        <v>#REF!</v>
      </c>
      <c r="V109" s="46" t="e">
        <f>#REF!+#REF!+V138+V140+#REF!+#REF!+#REF!+#REF!+#REF!+#REF!+#REF!+V163</f>
        <v>#REF!</v>
      </c>
      <c r="W109" s="45" t="e">
        <f>V109/E109*100</f>
        <v>#REF!</v>
      </c>
    </row>
    <row r="110" spans="1:23" ht="20.25" customHeight="1" outlineLevel="3" thickBot="1">
      <c r="A110" s="142" t="s">
        <v>35</v>
      </c>
      <c r="B110" s="16">
        <v>951</v>
      </c>
      <c r="C110" s="9" t="s">
        <v>36</v>
      </c>
      <c r="D110" s="9"/>
      <c r="E110" s="10">
        <v>1716.18</v>
      </c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  <c r="S110" s="27"/>
      <c r="T110" s="27"/>
      <c r="U110" s="27"/>
      <c r="V110" s="47"/>
      <c r="W110" s="45"/>
    </row>
    <row r="111" spans="1:23" ht="49.5" customHeight="1" outlineLevel="5" thickBot="1">
      <c r="A111" s="142" t="s">
        <v>7</v>
      </c>
      <c r="B111" s="16">
        <v>951</v>
      </c>
      <c r="C111" s="9" t="s">
        <v>34</v>
      </c>
      <c r="D111" s="9"/>
      <c r="E111" s="118">
        <f>E112+E113+E114+E115</f>
        <v>3360.246</v>
      </c>
      <c r="F111" s="23">
        <v>1204.8</v>
      </c>
      <c r="G111" s="7">
        <v>1204.8</v>
      </c>
      <c r="H111" s="7">
        <v>1204.8</v>
      </c>
      <c r="I111" s="7">
        <v>1204.8</v>
      </c>
      <c r="J111" s="7">
        <v>1204.8</v>
      </c>
      <c r="K111" s="7">
        <v>1204.8</v>
      </c>
      <c r="L111" s="7">
        <v>1204.8</v>
      </c>
      <c r="M111" s="7">
        <v>1204.8</v>
      </c>
      <c r="N111" s="7">
        <v>1204.8</v>
      </c>
      <c r="O111" s="7">
        <v>1204.8</v>
      </c>
      <c r="P111" s="7">
        <v>1204.8</v>
      </c>
      <c r="Q111" s="7">
        <v>1204.8</v>
      </c>
      <c r="R111" s="7">
        <v>1204.8</v>
      </c>
      <c r="S111" s="7">
        <v>1204.8</v>
      </c>
      <c r="T111" s="7">
        <v>1204.8</v>
      </c>
      <c r="U111" s="33">
        <v>1204.8</v>
      </c>
      <c r="V111" s="49">
        <v>1147.63638</v>
      </c>
      <c r="W111" s="45">
        <f>V111/E111*100</f>
        <v>34.1533441301619</v>
      </c>
    </row>
    <row r="112" spans="1:23" ht="36" customHeight="1" outlineLevel="6" thickBot="1">
      <c r="A112" s="97" t="s">
        <v>185</v>
      </c>
      <c r="B112" s="98">
        <v>951</v>
      </c>
      <c r="C112" s="65" t="s">
        <v>37</v>
      </c>
      <c r="D112" s="65"/>
      <c r="E112" s="117">
        <v>1895.39</v>
      </c>
      <c r="F112" s="26" t="e">
        <f>#REF!</f>
        <v>#REF!</v>
      </c>
      <c r="G112" s="26" t="e">
        <f>#REF!</f>
        <v>#REF!</v>
      </c>
      <c r="H112" s="26" t="e">
        <f>#REF!</f>
        <v>#REF!</v>
      </c>
      <c r="I112" s="26" t="e">
        <f>#REF!</f>
        <v>#REF!</v>
      </c>
      <c r="J112" s="26" t="e">
        <f>#REF!</f>
        <v>#REF!</v>
      </c>
      <c r="K112" s="26" t="e">
        <f>#REF!</f>
        <v>#REF!</v>
      </c>
      <c r="L112" s="26" t="e">
        <f>#REF!</f>
        <v>#REF!</v>
      </c>
      <c r="M112" s="26" t="e">
        <f>#REF!</f>
        <v>#REF!</v>
      </c>
      <c r="N112" s="26" t="e">
        <f>#REF!</f>
        <v>#REF!</v>
      </c>
      <c r="O112" s="26" t="e">
        <f>#REF!</f>
        <v>#REF!</v>
      </c>
      <c r="P112" s="26" t="e">
        <f>#REF!</f>
        <v>#REF!</v>
      </c>
      <c r="Q112" s="26" t="e">
        <f>#REF!</f>
        <v>#REF!</v>
      </c>
      <c r="R112" s="26" t="e">
        <f>#REF!</f>
        <v>#REF!</v>
      </c>
      <c r="S112" s="26" t="e">
        <f>#REF!</f>
        <v>#REF!</v>
      </c>
      <c r="T112" s="26" t="e">
        <f>#REF!</f>
        <v>#REF!</v>
      </c>
      <c r="U112" s="26" t="e">
        <f>#REF!</f>
        <v>#REF!</v>
      </c>
      <c r="V112" s="50" t="e">
        <f>#REF!</f>
        <v>#REF!</v>
      </c>
      <c r="W112" s="45" t="e">
        <f>V112/E112*100</f>
        <v>#REF!</v>
      </c>
    </row>
    <row r="113" spans="1:23" ht="21.75" customHeight="1" outlineLevel="6" thickBot="1">
      <c r="A113" s="63" t="s">
        <v>38</v>
      </c>
      <c r="B113" s="64">
        <v>951</v>
      </c>
      <c r="C113" s="65" t="s">
        <v>39</v>
      </c>
      <c r="D113" s="65"/>
      <c r="E113" s="117">
        <v>1270.44</v>
      </c>
      <c r="F113" s="41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55"/>
      <c r="W113" s="45"/>
    </row>
    <row r="114" spans="1:23" ht="19.5" customHeight="1" outlineLevel="6" thickBot="1">
      <c r="A114" s="63" t="s">
        <v>186</v>
      </c>
      <c r="B114" s="64">
        <v>951</v>
      </c>
      <c r="C114" s="65" t="s">
        <v>40</v>
      </c>
      <c r="D114" s="65"/>
      <c r="E114" s="117">
        <v>192</v>
      </c>
      <c r="F114" s="41"/>
      <c r="G114" s="33"/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55"/>
      <c r="W114" s="45"/>
    </row>
    <row r="115" spans="1:23" ht="19.5" customHeight="1" outlineLevel="6" thickBot="1">
      <c r="A115" s="63" t="s">
        <v>177</v>
      </c>
      <c r="B115" s="64">
        <v>951</v>
      </c>
      <c r="C115" s="65" t="s">
        <v>176</v>
      </c>
      <c r="D115" s="65"/>
      <c r="E115" s="117">
        <v>2.416</v>
      </c>
      <c r="F115" s="41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55"/>
      <c r="W115" s="45"/>
    </row>
    <row r="116" spans="1:23" ht="49.5" customHeight="1" outlineLevel="6" thickBot="1">
      <c r="A116" s="142" t="s">
        <v>8</v>
      </c>
      <c r="B116" s="16">
        <v>951</v>
      </c>
      <c r="C116" s="9" t="s">
        <v>34</v>
      </c>
      <c r="D116" s="9"/>
      <c r="E116" s="10">
        <f>E117</f>
        <v>6461.42</v>
      </c>
      <c r="F116" s="23">
        <v>96</v>
      </c>
      <c r="G116" s="7">
        <v>96</v>
      </c>
      <c r="H116" s="7">
        <v>96</v>
      </c>
      <c r="I116" s="7">
        <v>96</v>
      </c>
      <c r="J116" s="7">
        <v>96</v>
      </c>
      <c r="K116" s="7">
        <v>96</v>
      </c>
      <c r="L116" s="7">
        <v>96</v>
      </c>
      <c r="M116" s="7">
        <v>96</v>
      </c>
      <c r="N116" s="7">
        <v>96</v>
      </c>
      <c r="O116" s="7">
        <v>96</v>
      </c>
      <c r="P116" s="7">
        <v>96</v>
      </c>
      <c r="Q116" s="7">
        <v>96</v>
      </c>
      <c r="R116" s="7">
        <v>96</v>
      </c>
      <c r="S116" s="7">
        <v>96</v>
      </c>
      <c r="T116" s="7">
        <v>96</v>
      </c>
      <c r="U116" s="33">
        <v>96</v>
      </c>
      <c r="V116" s="49">
        <v>141</v>
      </c>
      <c r="W116" s="45">
        <f>V116/E116*100</f>
        <v>2.182182863828694</v>
      </c>
    </row>
    <row r="117" spans="1:23" ht="37.5" customHeight="1" outlineLevel="3" thickBot="1">
      <c r="A117" s="97" t="s">
        <v>179</v>
      </c>
      <c r="B117" s="64">
        <v>951</v>
      </c>
      <c r="C117" s="65" t="s">
        <v>37</v>
      </c>
      <c r="D117" s="65"/>
      <c r="E117" s="68">
        <v>6461.42</v>
      </c>
      <c r="F117" s="27" t="e">
        <f>#REF!</f>
        <v>#REF!</v>
      </c>
      <c r="G117" s="27" t="e">
        <f>#REF!</f>
        <v>#REF!</v>
      </c>
      <c r="H117" s="27" t="e">
        <f>#REF!</f>
        <v>#REF!</v>
      </c>
      <c r="I117" s="27" t="e">
        <f>#REF!</f>
        <v>#REF!</v>
      </c>
      <c r="J117" s="27" t="e">
        <f>#REF!</f>
        <v>#REF!</v>
      </c>
      <c r="K117" s="27" t="e">
        <f>#REF!</f>
        <v>#REF!</v>
      </c>
      <c r="L117" s="27" t="e">
        <f>#REF!</f>
        <v>#REF!</v>
      </c>
      <c r="M117" s="27" t="e">
        <f>#REF!</f>
        <v>#REF!</v>
      </c>
      <c r="N117" s="27" t="e">
        <f>#REF!</f>
        <v>#REF!</v>
      </c>
      <c r="O117" s="27" t="e">
        <f>#REF!</f>
        <v>#REF!</v>
      </c>
      <c r="P117" s="27" t="e">
        <f>#REF!</f>
        <v>#REF!</v>
      </c>
      <c r="Q117" s="27" t="e">
        <f>#REF!</f>
        <v>#REF!</v>
      </c>
      <c r="R117" s="27" t="e">
        <f>#REF!</f>
        <v>#REF!</v>
      </c>
      <c r="S117" s="27" t="e">
        <f>#REF!</f>
        <v>#REF!</v>
      </c>
      <c r="T117" s="27" t="e">
        <f>#REF!</f>
        <v>#REF!</v>
      </c>
      <c r="U117" s="27" t="e">
        <f>#REF!</f>
        <v>#REF!</v>
      </c>
      <c r="V117" s="51" t="e">
        <f>#REF!</f>
        <v>#REF!</v>
      </c>
      <c r="W117" s="45" t="e">
        <f>V117/E117*100</f>
        <v>#REF!</v>
      </c>
    </row>
    <row r="118" spans="1:23" ht="18.75" customHeight="1" outlineLevel="3" thickBot="1">
      <c r="A118" s="8" t="s">
        <v>168</v>
      </c>
      <c r="B118" s="16">
        <v>951</v>
      </c>
      <c r="C118" s="9" t="s">
        <v>34</v>
      </c>
      <c r="D118" s="9"/>
      <c r="E118" s="10">
        <f>E119</f>
        <v>19.8</v>
      </c>
      <c r="F118" s="114"/>
      <c r="G118" s="115"/>
      <c r="H118" s="115"/>
      <c r="I118" s="115"/>
      <c r="J118" s="115"/>
      <c r="K118" s="115"/>
      <c r="L118" s="115"/>
      <c r="M118" s="115"/>
      <c r="N118" s="115"/>
      <c r="O118" s="115"/>
      <c r="P118" s="115"/>
      <c r="Q118" s="115"/>
      <c r="R118" s="115"/>
      <c r="S118" s="115"/>
      <c r="T118" s="115"/>
      <c r="U118" s="115"/>
      <c r="V118" s="116"/>
      <c r="W118" s="45"/>
    </row>
    <row r="119" spans="1:23" ht="33" customHeight="1" outlineLevel="3" thickBot="1">
      <c r="A119" s="63" t="s">
        <v>169</v>
      </c>
      <c r="B119" s="64">
        <v>951</v>
      </c>
      <c r="C119" s="65" t="s">
        <v>170</v>
      </c>
      <c r="D119" s="65"/>
      <c r="E119" s="68">
        <v>19.8</v>
      </c>
      <c r="F119" s="114"/>
      <c r="G119" s="115"/>
      <c r="H119" s="115"/>
      <c r="I119" s="115"/>
      <c r="J119" s="115"/>
      <c r="K119" s="115"/>
      <c r="L119" s="115"/>
      <c r="M119" s="115"/>
      <c r="N119" s="115"/>
      <c r="O119" s="115"/>
      <c r="P119" s="115"/>
      <c r="Q119" s="115"/>
      <c r="R119" s="115"/>
      <c r="S119" s="115"/>
      <c r="T119" s="115"/>
      <c r="U119" s="115"/>
      <c r="V119" s="116"/>
      <c r="W119" s="45"/>
    </row>
    <row r="120" spans="1:23" ht="33" customHeight="1" outlineLevel="5" thickBot="1">
      <c r="A120" s="142" t="s">
        <v>9</v>
      </c>
      <c r="B120" s="16">
        <v>951</v>
      </c>
      <c r="C120" s="9" t="s">
        <v>34</v>
      </c>
      <c r="D120" s="9"/>
      <c r="E120" s="10">
        <f>E121</f>
        <v>4879.63</v>
      </c>
      <c r="F120" s="41"/>
      <c r="G120" s="33"/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55"/>
      <c r="W120" s="45"/>
    </row>
    <row r="121" spans="1:23" ht="32.25" outlineLevel="4" thickBot="1">
      <c r="A121" s="97" t="s">
        <v>180</v>
      </c>
      <c r="B121" s="64">
        <v>951</v>
      </c>
      <c r="C121" s="65" t="s">
        <v>37</v>
      </c>
      <c r="D121" s="65"/>
      <c r="E121" s="68">
        <v>4879.63</v>
      </c>
      <c r="F121" s="28" t="e">
        <f>#REF!</f>
        <v>#REF!</v>
      </c>
      <c r="G121" s="28" t="e">
        <f>#REF!</f>
        <v>#REF!</v>
      </c>
      <c r="H121" s="28" t="e">
        <f>#REF!</f>
        <v>#REF!</v>
      </c>
      <c r="I121" s="28" t="e">
        <f>#REF!</f>
        <v>#REF!</v>
      </c>
      <c r="J121" s="28" t="e">
        <f>#REF!</f>
        <v>#REF!</v>
      </c>
      <c r="K121" s="28" t="e">
        <f>#REF!</f>
        <v>#REF!</v>
      </c>
      <c r="L121" s="28" t="e">
        <f>#REF!</f>
        <v>#REF!</v>
      </c>
      <c r="M121" s="28" t="e">
        <f>#REF!</f>
        <v>#REF!</v>
      </c>
      <c r="N121" s="28" t="e">
        <f>#REF!</f>
        <v>#REF!</v>
      </c>
      <c r="O121" s="28" t="e">
        <f>#REF!</f>
        <v>#REF!</v>
      </c>
      <c r="P121" s="28" t="e">
        <f>#REF!</f>
        <v>#REF!</v>
      </c>
      <c r="Q121" s="28" t="e">
        <f>#REF!</f>
        <v>#REF!</v>
      </c>
      <c r="R121" s="28" t="e">
        <f>#REF!</f>
        <v>#REF!</v>
      </c>
      <c r="S121" s="28" t="e">
        <f>#REF!</f>
        <v>#REF!</v>
      </c>
      <c r="T121" s="28" t="e">
        <f>#REF!</f>
        <v>#REF!</v>
      </c>
      <c r="U121" s="28" t="e">
        <f>#REF!</f>
        <v>#REF!</v>
      </c>
      <c r="V121" s="48" t="e">
        <f>#REF!</f>
        <v>#REF!</v>
      </c>
      <c r="W121" s="45" t="e">
        <f>V121/E121*100</f>
        <v>#REF!</v>
      </c>
    </row>
    <row r="122" spans="1:23" ht="16.5" outlineLevel="4" thickBot="1">
      <c r="A122" s="155" t="s">
        <v>198</v>
      </c>
      <c r="B122" s="16">
        <v>951</v>
      </c>
      <c r="C122" s="9" t="s">
        <v>199</v>
      </c>
      <c r="D122" s="9"/>
      <c r="E122" s="10">
        <v>720.33</v>
      </c>
      <c r="F122" s="41"/>
      <c r="G122" s="33"/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141"/>
      <c r="W122" s="45"/>
    </row>
    <row r="123" spans="1:23" ht="32.25" outlineLevel="5" thickBot="1">
      <c r="A123" s="142" t="s">
        <v>41</v>
      </c>
      <c r="B123" s="16">
        <v>951</v>
      </c>
      <c r="C123" s="9" t="s">
        <v>42</v>
      </c>
      <c r="D123" s="9"/>
      <c r="E123" s="10">
        <v>200</v>
      </c>
      <c r="F123" s="2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33"/>
      <c r="V123" s="49">
        <v>0</v>
      </c>
      <c r="W123" s="45">
        <f>V123/E123*100</f>
        <v>0</v>
      </c>
    </row>
    <row r="124" spans="1:23" ht="16.5" outlineLevel="3" thickBot="1">
      <c r="A124" s="142" t="s">
        <v>10</v>
      </c>
      <c r="B124" s="16">
        <v>951</v>
      </c>
      <c r="C124" s="9" t="s">
        <v>34</v>
      </c>
      <c r="D124" s="9"/>
      <c r="E124" s="118">
        <f>E125+E127+E128+E131+E135+E136+E137+E130+E129+E126+E133+E134+E132</f>
        <v>58682.958</v>
      </c>
      <c r="F124" s="27" t="e">
        <f>#REF!+#REF!</f>
        <v>#REF!</v>
      </c>
      <c r="G124" s="27" t="e">
        <f>#REF!+#REF!</f>
        <v>#REF!</v>
      </c>
      <c r="H124" s="27" t="e">
        <f>#REF!+#REF!</f>
        <v>#REF!</v>
      </c>
      <c r="I124" s="27" t="e">
        <f>#REF!+#REF!</f>
        <v>#REF!</v>
      </c>
      <c r="J124" s="27" t="e">
        <f>#REF!+#REF!</f>
        <v>#REF!</v>
      </c>
      <c r="K124" s="27" t="e">
        <f>#REF!+#REF!</f>
        <v>#REF!</v>
      </c>
      <c r="L124" s="27" t="e">
        <f>#REF!+#REF!</f>
        <v>#REF!</v>
      </c>
      <c r="M124" s="27" t="e">
        <f>#REF!+#REF!</f>
        <v>#REF!</v>
      </c>
      <c r="N124" s="27" t="e">
        <f>#REF!+#REF!</f>
        <v>#REF!</v>
      </c>
      <c r="O124" s="27" t="e">
        <f>#REF!+#REF!</f>
        <v>#REF!</v>
      </c>
      <c r="P124" s="27" t="e">
        <f>#REF!+#REF!</f>
        <v>#REF!</v>
      </c>
      <c r="Q124" s="27" t="e">
        <f>#REF!+#REF!</f>
        <v>#REF!</v>
      </c>
      <c r="R124" s="27" t="e">
        <f>#REF!+#REF!</f>
        <v>#REF!</v>
      </c>
      <c r="S124" s="27" t="e">
        <f>#REF!+#REF!</f>
        <v>#REF!</v>
      </c>
      <c r="T124" s="27" t="e">
        <f>#REF!+#REF!</f>
        <v>#REF!</v>
      </c>
      <c r="U124" s="27" t="e">
        <f>#REF!+#REF!</f>
        <v>#REF!</v>
      </c>
      <c r="V124" s="53" t="e">
        <f>#REF!+#REF!</f>
        <v>#REF!</v>
      </c>
      <c r="W124" s="45" t="e">
        <f>V124/E124*100</f>
        <v>#REF!</v>
      </c>
    </row>
    <row r="125" spans="1:23" ht="19.5" customHeight="1" outlineLevel="5" thickBot="1">
      <c r="A125" s="63" t="s">
        <v>11</v>
      </c>
      <c r="B125" s="64">
        <v>951</v>
      </c>
      <c r="C125" s="65" t="s">
        <v>162</v>
      </c>
      <c r="D125" s="65"/>
      <c r="E125" s="151">
        <v>1428.451</v>
      </c>
      <c r="F125" s="41"/>
      <c r="G125" s="33"/>
      <c r="H125" s="33"/>
      <c r="I125" s="33"/>
      <c r="J125" s="33"/>
      <c r="K125" s="33"/>
      <c r="L125" s="33"/>
      <c r="M125" s="33"/>
      <c r="N125" s="33"/>
      <c r="O125" s="33"/>
      <c r="P125" s="33"/>
      <c r="Q125" s="33"/>
      <c r="R125" s="33"/>
      <c r="S125" s="33"/>
      <c r="T125" s="33"/>
      <c r="U125" s="33"/>
      <c r="V125" s="55"/>
      <c r="W125" s="45"/>
    </row>
    <row r="126" spans="1:23" ht="19.5" customHeight="1" outlineLevel="5" thickBot="1">
      <c r="A126" s="63" t="s">
        <v>237</v>
      </c>
      <c r="B126" s="64">
        <v>951</v>
      </c>
      <c r="C126" s="65" t="s">
        <v>238</v>
      </c>
      <c r="D126" s="65"/>
      <c r="E126" s="151">
        <v>42.56</v>
      </c>
      <c r="F126" s="41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55"/>
      <c r="W126" s="45"/>
    </row>
    <row r="127" spans="1:23" ht="32.25" outlineLevel="5" thickBot="1">
      <c r="A127" s="97" t="s">
        <v>180</v>
      </c>
      <c r="B127" s="64">
        <v>951</v>
      </c>
      <c r="C127" s="65" t="s">
        <v>37</v>
      </c>
      <c r="D127" s="65"/>
      <c r="E127" s="151">
        <v>16018.054</v>
      </c>
      <c r="F127" s="2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33"/>
      <c r="V127" s="49">
        <v>9539.0701</v>
      </c>
      <c r="W127" s="45">
        <f>V127/E127*100</f>
        <v>59.55199114698952</v>
      </c>
    </row>
    <row r="128" spans="1:23" ht="33.75" customHeight="1" outlineLevel="4" thickBot="1">
      <c r="A128" s="63" t="s">
        <v>43</v>
      </c>
      <c r="B128" s="64">
        <v>951</v>
      </c>
      <c r="C128" s="65" t="s">
        <v>44</v>
      </c>
      <c r="D128" s="65"/>
      <c r="E128" s="151">
        <v>200</v>
      </c>
      <c r="F128" s="28" t="e">
        <f>#REF!</f>
        <v>#REF!</v>
      </c>
      <c r="G128" s="28" t="e">
        <f>#REF!</f>
        <v>#REF!</v>
      </c>
      <c r="H128" s="28" t="e">
        <f>#REF!</f>
        <v>#REF!</v>
      </c>
      <c r="I128" s="28" t="e">
        <f>#REF!</f>
        <v>#REF!</v>
      </c>
      <c r="J128" s="28" t="e">
        <f>#REF!</f>
        <v>#REF!</v>
      </c>
      <c r="K128" s="28" t="e">
        <f>#REF!</f>
        <v>#REF!</v>
      </c>
      <c r="L128" s="28" t="e">
        <f>#REF!</f>
        <v>#REF!</v>
      </c>
      <c r="M128" s="28" t="e">
        <f>#REF!</f>
        <v>#REF!</v>
      </c>
      <c r="N128" s="28" t="e">
        <f>#REF!</f>
        <v>#REF!</v>
      </c>
      <c r="O128" s="28" t="e">
        <f>#REF!</f>
        <v>#REF!</v>
      </c>
      <c r="P128" s="28" t="e">
        <f>#REF!</f>
        <v>#REF!</v>
      </c>
      <c r="Q128" s="28" t="e">
        <f>#REF!</f>
        <v>#REF!</v>
      </c>
      <c r="R128" s="28" t="e">
        <f>#REF!</f>
        <v>#REF!</v>
      </c>
      <c r="S128" s="28" t="e">
        <f>#REF!</f>
        <v>#REF!</v>
      </c>
      <c r="T128" s="28" t="e">
        <f>#REF!</f>
        <v>#REF!</v>
      </c>
      <c r="U128" s="28" t="e">
        <f>#REF!</f>
        <v>#REF!</v>
      </c>
      <c r="V128" s="52" t="e">
        <f>#REF!</f>
        <v>#REF!</v>
      </c>
      <c r="W128" s="45" t="e">
        <f>V128/E128*100</f>
        <v>#REF!</v>
      </c>
    </row>
    <row r="129" spans="1:23" ht="19.5" customHeight="1" outlineLevel="4" thickBot="1">
      <c r="A129" s="63" t="s">
        <v>177</v>
      </c>
      <c r="B129" s="64">
        <v>951</v>
      </c>
      <c r="C129" s="65" t="s">
        <v>176</v>
      </c>
      <c r="D129" s="65"/>
      <c r="E129" s="152">
        <v>766.706</v>
      </c>
      <c r="F129" s="41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59"/>
      <c r="W129" s="45"/>
    </row>
    <row r="130" spans="1:23" ht="33.75" customHeight="1" outlineLevel="4" thickBot="1">
      <c r="A130" s="63" t="s">
        <v>163</v>
      </c>
      <c r="B130" s="64">
        <v>951</v>
      </c>
      <c r="C130" s="65" t="s">
        <v>164</v>
      </c>
      <c r="D130" s="65"/>
      <c r="E130" s="151">
        <v>4286</v>
      </c>
      <c r="F130" s="41"/>
      <c r="G130" s="33"/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59"/>
      <c r="W130" s="45"/>
    </row>
    <row r="131" spans="1:23" ht="32.25" outlineLevel="5" thickBot="1">
      <c r="A131" s="63" t="s">
        <v>45</v>
      </c>
      <c r="B131" s="64">
        <v>951</v>
      </c>
      <c r="C131" s="65" t="s">
        <v>46</v>
      </c>
      <c r="D131" s="65"/>
      <c r="E131" s="151">
        <v>23894.58</v>
      </c>
      <c r="F131" s="2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33"/>
      <c r="V131" s="49">
        <v>1067.9833</v>
      </c>
      <c r="W131" s="45">
        <f>V131/E131*100</f>
        <v>4.46956297202127</v>
      </c>
    </row>
    <row r="132" spans="1:23" ht="32.25" outlineLevel="5" thickBot="1">
      <c r="A132" s="148" t="s">
        <v>245</v>
      </c>
      <c r="B132" s="64">
        <v>951</v>
      </c>
      <c r="C132" s="65" t="s">
        <v>246</v>
      </c>
      <c r="D132" s="65"/>
      <c r="E132" s="151">
        <v>2172.2</v>
      </c>
      <c r="F132" s="41"/>
      <c r="G132" s="33"/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55"/>
      <c r="W132" s="45"/>
    </row>
    <row r="133" spans="1:23" ht="32.25" outlineLevel="5" thickBot="1">
      <c r="A133" s="63" t="s">
        <v>239</v>
      </c>
      <c r="B133" s="64">
        <v>951</v>
      </c>
      <c r="C133" s="65" t="s">
        <v>240</v>
      </c>
      <c r="D133" s="65"/>
      <c r="E133" s="152">
        <v>7130.393</v>
      </c>
      <c r="F133" s="41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55"/>
      <c r="W133" s="45"/>
    </row>
    <row r="134" spans="1:23" ht="32.25" outlineLevel="5" thickBot="1">
      <c r="A134" s="63" t="s">
        <v>241</v>
      </c>
      <c r="B134" s="64">
        <v>951</v>
      </c>
      <c r="C134" s="65" t="s">
        <v>242</v>
      </c>
      <c r="D134" s="65"/>
      <c r="E134" s="152">
        <v>550.614</v>
      </c>
      <c r="F134" s="41"/>
      <c r="G134" s="33"/>
      <c r="H134" s="33"/>
      <c r="I134" s="33"/>
      <c r="J134" s="33"/>
      <c r="K134" s="33"/>
      <c r="L134" s="33"/>
      <c r="M134" s="33"/>
      <c r="N134" s="33"/>
      <c r="O134" s="33"/>
      <c r="P134" s="33"/>
      <c r="Q134" s="33"/>
      <c r="R134" s="33"/>
      <c r="S134" s="33"/>
      <c r="T134" s="33"/>
      <c r="U134" s="33"/>
      <c r="V134" s="55"/>
      <c r="W134" s="45"/>
    </row>
    <row r="135" spans="1:23" ht="32.25" outlineLevel="6" thickBot="1">
      <c r="A135" s="69" t="s">
        <v>47</v>
      </c>
      <c r="B135" s="64">
        <v>951</v>
      </c>
      <c r="C135" s="65" t="s">
        <v>48</v>
      </c>
      <c r="D135" s="65"/>
      <c r="E135" s="151">
        <v>1003.4</v>
      </c>
      <c r="F135" s="62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55"/>
      <c r="W135" s="45"/>
    </row>
    <row r="136" spans="1:23" ht="34.5" customHeight="1" outlineLevel="6" thickBot="1">
      <c r="A136" s="69" t="s">
        <v>49</v>
      </c>
      <c r="B136" s="64">
        <v>951</v>
      </c>
      <c r="C136" s="65" t="s">
        <v>50</v>
      </c>
      <c r="D136" s="65"/>
      <c r="E136" s="151">
        <v>538</v>
      </c>
      <c r="F136" s="62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55"/>
      <c r="W136" s="45"/>
    </row>
    <row r="137" spans="1:23" ht="34.5" customHeight="1" outlineLevel="6" thickBot="1">
      <c r="A137" s="69" t="s">
        <v>51</v>
      </c>
      <c r="B137" s="64">
        <v>951</v>
      </c>
      <c r="C137" s="65" t="s">
        <v>52</v>
      </c>
      <c r="D137" s="65"/>
      <c r="E137" s="151">
        <v>652</v>
      </c>
      <c r="F137" s="62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55"/>
      <c r="W137" s="45"/>
    </row>
    <row r="138" spans="1:23" ht="18" customHeight="1" outlineLevel="6" thickBot="1">
      <c r="A138" s="154" t="s">
        <v>26</v>
      </c>
      <c r="B138" s="16">
        <v>951</v>
      </c>
      <c r="C138" s="9" t="s">
        <v>34</v>
      </c>
      <c r="D138" s="71" t="s">
        <v>3</v>
      </c>
      <c r="E138" s="26">
        <f>E139</f>
        <v>1360</v>
      </c>
      <c r="F138" s="25" t="e">
        <f>#REF!+#REF!</f>
        <v>#REF!</v>
      </c>
      <c r="G138" s="25" t="e">
        <f>#REF!+#REF!</f>
        <v>#REF!</v>
      </c>
      <c r="H138" s="25" t="e">
        <f>#REF!+#REF!</f>
        <v>#REF!</v>
      </c>
      <c r="I138" s="25" t="e">
        <f>#REF!+#REF!</f>
        <v>#REF!</v>
      </c>
      <c r="J138" s="25" t="e">
        <f>#REF!+#REF!</f>
        <v>#REF!</v>
      </c>
      <c r="K138" s="25" t="e">
        <f>#REF!+#REF!</f>
        <v>#REF!</v>
      </c>
      <c r="L138" s="25" t="e">
        <f>#REF!+#REF!</f>
        <v>#REF!</v>
      </c>
      <c r="M138" s="25" t="e">
        <f>#REF!+#REF!</f>
        <v>#REF!</v>
      </c>
      <c r="N138" s="25" t="e">
        <f>#REF!+#REF!</f>
        <v>#REF!</v>
      </c>
      <c r="O138" s="25" t="e">
        <f>#REF!+#REF!</f>
        <v>#REF!</v>
      </c>
      <c r="P138" s="25" t="e">
        <f>#REF!+#REF!</f>
        <v>#REF!</v>
      </c>
      <c r="Q138" s="25" t="e">
        <f>#REF!+#REF!</f>
        <v>#REF!</v>
      </c>
      <c r="R138" s="25" t="e">
        <f>#REF!+#REF!</f>
        <v>#REF!</v>
      </c>
      <c r="S138" s="25" t="e">
        <f>#REF!+#REF!</f>
        <v>#REF!</v>
      </c>
      <c r="T138" s="25" t="e">
        <f>#REF!+#REF!</f>
        <v>#REF!</v>
      </c>
      <c r="U138" s="25" t="e">
        <f>#REF!+#REF!</f>
        <v>#REF!</v>
      </c>
      <c r="V138" s="54" t="e">
        <f>#REF!+#REF!</f>
        <v>#REF!</v>
      </c>
      <c r="W138" s="45" t="e">
        <f aca="true" t="shared" si="0" ref="W138:W154">V138/E138*100</f>
        <v>#REF!</v>
      </c>
    </row>
    <row r="139" spans="1:23" ht="33.75" customHeight="1" outlineLevel="4" thickBot="1">
      <c r="A139" s="99" t="s">
        <v>16</v>
      </c>
      <c r="B139" s="64">
        <v>951</v>
      </c>
      <c r="C139" s="65" t="s">
        <v>60</v>
      </c>
      <c r="D139" s="70" t="s">
        <v>3</v>
      </c>
      <c r="E139" s="100">
        <v>1360</v>
      </c>
      <c r="F139" s="28" t="e">
        <f>#REF!</f>
        <v>#REF!</v>
      </c>
      <c r="G139" s="28" t="e">
        <f>#REF!</f>
        <v>#REF!</v>
      </c>
      <c r="H139" s="28" t="e">
        <f>#REF!</f>
        <v>#REF!</v>
      </c>
      <c r="I139" s="28" t="e">
        <f>#REF!</f>
        <v>#REF!</v>
      </c>
      <c r="J139" s="28" t="e">
        <f>#REF!</f>
        <v>#REF!</v>
      </c>
      <c r="K139" s="28" t="e">
        <f>#REF!</f>
        <v>#REF!</v>
      </c>
      <c r="L139" s="28" t="e">
        <f>#REF!</f>
        <v>#REF!</v>
      </c>
      <c r="M139" s="28" t="e">
        <f>#REF!</f>
        <v>#REF!</v>
      </c>
      <c r="N139" s="28" t="e">
        <f>#REF!</f>
        <v>#REF!</v>
      </c>
      <c r="O139" s="28" t="e">
        <f>#REF!</f>
        <v>#REF!</v>
      </c>
      <c r="P139" s="28" t="e">
        <f>#REF!</f>
        <v>#REF!</v>
      </c>
      <c r="Q139" s="28" t="e">
        <f>#REF!</f>
        <v>#REF!</v>
      </c>
      <c r="R139" s="28" t="e">
        <f>#REF!</f>
        <v>#REF!</v>
      </c>
      <c r="S139" s="28" t="e">
        <f>#REF!</f>
        <v>#REF!</v>
      </c>
      <c r="T139" s="28" t="e">
        <f>#REF!</f>
        <v>#REF!</v>
      </c>
      <c r="U139" s="28" t="e">
        <f>#REF!</f>
        <v>#REF!</v>
      </c>
      <c r="V139" s="52" t="e">
        <f>#REF!</f>
        <v>#REF!</v>
      </c>
      <c r="W139" s="45" t="e">
        <f t="shared" si="0"/>
        <v>#REF!</v>
      </c>
    </row>
    <row r="140" spans="1:23" ht="33" customHeight="1" outlineLevel="6" thickBot="1">
      <c r="A140" s="142" t="s">
        <v>12</v>
      </c>
      <c r="B140" s="16">
        <v>951</v>
      </c>
      <c r="C140" s="9" t="s">
        <v>34</v>
      </c>
      <c r="D140" s="9"/>
      <c r="E140" s="10">
        <f>E141</f>
        <v>50</v>
      </c>
      <c r="F140" s="25" t="e">
        <f>#REF!+#REF!</f>
        <v>#REF!</v>
      </c>
      <c r="G140" s="25" t="e">
        <f>#REF!+#REF!</f>
        <v>#REF!</v>
      </c>
      <c r="H140" s="25" t="e">
        <f>#REF!+#REF!</f>
        <v>#REF!</v>
      </c>
      <c r="I140" s="25" t="e">
        <f>#REF!+#REF!</f>
        <v>#REF!</v>
      </c>
      <c r="J140" s="25" t="e">
        <f>#REF!+#REF!</f>
        <v>#REF!</v>
      </c>
      <c r="K140" s="25" t="e">
        <f>#REF!+#REF!</f>
        <v>#REF!</v>
      </c>
      <c r="L140" s="25" t="e">
        <f>#REF!+#REF!</f>
        <v>#REF!</v>
      </c>
      <c r="M140" s="25" t="e">
        <f>#REF!+#REF!</f>
        <v>#REF!</v>
      </c>
      <c r="N140" s="25" t="e">
        <f>#REF!+#REF!</f>
        <v>#REF!</v>
      </c>
      <c r="O140" s="25" t="e">
        <f>#REF!+#REF!</f>
        <v>#REF!</v>
      </c>
      <c r="P140" s="25" t="e">
        <f>#REF!+#REF!</f>
        <v>#REF!</v>
      </c>
      <c r="Q140" s="25" t="e">
        <f>#REF!+#REF!</f>
        <v>#REF!</v>
      </c>
      <c r="R140" s="25" t="e">
        <f>#REF!+#REF!</f>
        <v>#REF!</v>
      </c>
      <c r="S140" s="25" t="e">
        <f>#REF!+#REF!</f>
        <v>#REF!</v>
      </c>
      <c r="T140" s="25" t="e">
        <f>#REF!+#REF!</f>
        <v>#REF!</v>
      </c>
      <c r="U140" s="25" t="e">
        <f>#REF!+#REF!</f>
        <v>#REF!</v>
      </c>
      <c r="V140" s="54" t="e">
        <f>#REF!+#REF!</f>
        <v>#REF!</v>
      </c>
      <c r="W140" s="45" t="e">
        <f t="shared" si="0"/>
        <v>#REF!</v>
      </c>
    </row>
    <row r="141" spans="1:23" ht="48" outlineLevel="6" thickBot="1">
      <c r="A141" s="63" t="s">
        <v>61</v>
      </c>
      <c r="B141" s="64">
        <v>951</v>
      </c>
      <c r="C141" s="65" t="s">
        <v>62</v>
      </c>
      <c r="D141" s="65"/>
      <c r="E141" s="68">
        <v>50</v>
      </c>
      <c r="F141" s="2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33"/>
      <c r="V141" s="49">
        <v>0</v>
      </c>
      <c r="W141" s="45">
        <f t="shared" si="0"/>
        <v>0</v>
      </c>
    </row>
    <row r="142" spans="1:23" ht="16.5" outlineLevel="6" thickBot="1">
      <c r="A142" s="142" t="s">
        <v>200</v>
      </c>
      <c r="B142" s="16">
        <v>951</v>
      </c>
      <c r="C142" s="9" t="s">
        <v>34</v>
      </c>
      <c r="D142" s="9"/>
      <c r="E142" s="10">
        <f>E143</f>
        <v>400.96</v>
      </c>
      <c r="F142" s="2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33"/>
      <c r="V142" s="49"/>
      <c r="W142" s="45"/>
    </row>
    <row r="143" spans="1:23" ht="48" outlineLevel="6" thickBot="1">
      <c r="A143" s="63" t="s">
        <v>201</v>
      </c>
      <c r="B143" s="64">
        <v>951</v>
      </c>
      <c r="C143" s="65" t="s">
        <v>202</v>
      </c>
      <c r="D143" s="65"/>
      <c r="E143" s="68">
        <v>400.96</v>
      </c>
      <c r="F143" s="2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33"/>
      <c r="V143" s="49"/>
      <c r="W143" s="45"/>
    </row>
    <row r="144" spans="1:23" ht="16.5" outlineLevel="5" thickBot="1">
      <c r="A144" s="8" t="s">
        <v>13</v>
      </c>
      <c r="B144" s="16">
        <v>951</v>
      </c>
      <c r="C144" s="9" t="s">
        <v>34</v>
      </c>
      <c r="D144" s="9"/>
      <c r="E144" s="10">
        <f>E145</f>
        <v>593</v>
      </c>
      <c r="F144" s="2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33"/>
      <c r="V144" s="49">
        <v>110.26701</v>
      </c>
      <c r="W144" s="45">
        <f t="shared" si="0"/>
        <v>18.59477403035413</v>
      </c>
    </row>
    <row r="145" spans="1:23" ht="33" customHeight="1" outlineLevel="5" thickBot="1">
      <c r="A145" s="69" t="s">
        <v>66</v>
      </c>
      <c r="B145" s="64">
        <v>951</v>
      </c>
      <c r="C145" s="65" t="s">
        <v>67</v>
      </c>
      <c r="D145" s="65"/>
      <c r="E145" s="68">
        <v>593</v>
      </c>
      <c r="F145" s="2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33"/>
      <c r="V145" s="49">
        <v>2639.87191</v>
      </c>
      <c r="W145" s="45">
        <f t="shared" si="0"/>
        <v>445.1723288364249</v>
      </c>
    </row>
    <row r="146" spans="1:23" ht="22.5" customHeight="1" outlineLevel="5" thickBot="1">
      <c r="A146" s="142" t="s">
        <v>203</v>
      </c>
      <c r="B146" s="16">
        <v>951</v>
      </c>
      <c r="C146" s="9" t="s">
        <v>206</v>
      </c>
      <c r="D146" s="9"/>
      <c r="E146" s="118">
        <f>E147</f>
        <v>1154.556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/>
      <c r="W146" s="45"/>
    </row>
    <row r="147" spans="1:23" ht="20.25" customHeight="1" outlineLevel="5" thickBot="1">
      <c r="A147" s="143" t="s">
        <v>204</v>
      </c>
      <c r="B147" s="64">
        <v>951</v>
      </c>
      <c r="C147" s="65" t="s">
        <v>206</v>
      </c>
      <c r="D147" s="65"/>
      <c r="E147" s="117">
        <v>1154.556</v>
      </c>
      <c r="F147" s="2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33"/>
      <c r="V147" s="49"/>
      <c r="W147" s="45"/>
    </row>
    <row r="148" spans="1:23" ht="20.25" customHeight="1" outlineLevel="5" thickBot="1">
      <c r="A148" s="8" t="s">
        <v>148</v>
      </c>
      <c r="B148" s="16">
        <v>951</v>
      </c>
      <c r="C148" s="9" t="s">
        <v>34</v>
      </c>
      <c r="D148" s="9"/>
      <c r="E148" s="10">
        <f>E149+E150</f>
        <v>50.36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/>
      <c r="W148" s="45"/>
    </row>
    <row r="149" spans="1:23" ht="53.25" customHeight="1" outlineLevel="5" thickBot="1">
      <c r="A149" s="69" t="s">
        <v>149</v>
      </c>
      <c r="B149" s="64">
        <v>951</v>
      </c>
      <c r="C149" s="65" t="s">
        <v>150</v>
      </c>
      <c r="D149" s="65"/>
      <c r="E149" s="68">
        <v>0.36</v>
      </c>
      <c r="F149" s="2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33"/>
      <c r="V149" s="49"/>
      <c r="W149" s="45"/>
    </row>
    <row r="150" spans="1:23" ht="24" customHeight="1" outlineLevel="5" thickBot="1">
      <c r="A150" s="63" t="s">
        <v>205</v>
      </c>
      <c r="B150" s="64">
        <v>951</v>
      </c>
      <c r="C150" s="65" t="s">
        <v>207</v>
      </c>
      <c r="D150" s="65"/>
      <c r="E150" s="68">
        <v>50</v>
      </c>
      <c r="F150" s="2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33"/>
      <c r="V150" s="49"/>
      <c r="W150" s="45"/>
    </row>
    <row r="151" spans="1:23" ht="24" customHeight="1" outlineLevel="5" thickBot="1">
      <c r="A151" s="153" t="s">
        <v>191</v>
      </c>
      <c r="B151" s="132" t="s">
        <v>159</v>
      </c>
      <c r="C151" s="132" t="s">
        <v>34</v>
      </c>
      <c r="D151" s="133"/>
      <c r="E151" s="146">
        <f>E152</f>
        <v>13.742</v>
      </c>
      <c r="F151" s="2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33"/>
      <c r="V151" s="49"/>
      <c r="W151" s="45"/>
    </row>
    <row r="152" spans="1:23" ht="24" customHeight="1" outlineLevel="5" thickBot="1">
      <c r="A152" s="63" t="s">
        <v>177</v>
      </c>
      <c r="B152" s="130" t="s">
        <v>159</v>
      </c>
      <c r="C152" s="130" t="s">
        <v>176</v>
      </c>
      <c r="D152" s="131"/>
      <c r="E152" s="145">
        <v>13.742</v>
      </c>
      <c r="F152" s="2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33"/>
      <c r="V152" s="49"/>
      <c r="W152" s="45"/>
    </row>
    <row r="153" spans="1:23" ht="19.5" outlineLevel="6" thickBot="1">
      <c r="A153" s="142" t="s">
        <v>14</v>
      </c>
      <c r="B153" s="16">
        <v>951</v>
      </c>
      <c r="C153" s="9" t="s">
        <v>4</v>
      </c>
      <c r="D153" s="9"/>
      <c r="E153" s="118">
        <f>E154</f>
        <v>1331.917</v>
      </c>
      <c r="F153" s="21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31"/>
      <c r="V153" s="49">
        <v>0</v>
      </c>
      <c r="W153" s="45">
        <f t="shared" si="0"/>
        <v>0</v>
      </c>
    </row>
    <row r="154" spans="1:23" ht="32.25" outlineLevel="6" thickBot="1">
      <c r="A154" s="97" t="s">
        <v>179</v>
      </c>
      <c r="B154" s="98">
        <v>951</v>
      </c>
      <c r="C154" s="65" t="s">
        <v>37</v>
      </c>
      <c r="D154" s="65"/>
      <c r="E154" s="117">
        <v>1331.917</v>
      </c>
      <c r="F154" s="26" t="e">
        <f>#REF!</f>
        <v>#REF!</v>
      </c>
      <c r="G154" s="26" t="e">
        <f>#REF!</f>
        <v>#REF!</v>
      </c>
      <c r="H154" s="26" t="e">
        <f>#REF!</f>
        <v>#REF!</v>
      </c>
      <c r="I154" s="26" t="e">
        <f>#REF!</f>
        <v>#REF!</v>
      </c>
      <c r="J154" s="26" t="e">
        <f>#REF!</f>
        <v>#REF!</v>
      </c>
      <c r="K154" s="26" t="e">
        <f>#REF!</f>
        <v>#REF!</v>
      </c>
      <c r="L154" s="26" t="e">
        <f>#REF!</f>
        <v>#REF!</v>
      </c>
      <c r="M154" s="26" t="e">
        <f>#REF!</f>
        <v>#REF!</v>
      </c>
      <c r="N154" s="26" t="e">
        <f>#REF!</f>
        <v>#REF!</v>
      </c>
      <c r="O154" s="26" t="e">
        <f>#REF!</f>
        <v>#REF!</v>
      </c>
      <c r="P154" s="26" t="e">
        <f>#REF!</f>
        <v>#REF!</v>
      </c>
      <c r="Q154" s="26" t="e">
        <f>#REF!</f>
        <v>#REF!</v>
      </c>
      <c r="R154" s="26" t="e">
        <f>#REF!</f>
        <v>#REF!</v>
      </c>
      <c r="S154" s="26" t="e">
        <f>#REF!</f>
        <v>#REF!</v>
      </c>
      <c r="T154" s="26" t="e">
        <f>#REF!</f>
        <v>#REF!</v>
      </c>
      <c r="U154" s="26" t="e">
        <f>#REF!</f>
        <v>#REF!</v>
      </c>
      <c r="V154" s="50" t="e">
        <f>#REF!</f>
        <v>#REF!</v>
      </c>
      <c r="W154" s="45" t="e">
        <f t="shared" si="0"/>
        <v>#REF!</v>
      </c>
    </row>
    <row r="155" spans="1:23" ht="24" customHeight="1" outlineLevel="5" thickBot="1">
      <c r="A155" s="153" t="s">
        <v>251</v>
      </c>
      <c r="B155" s="132" t="s">
        <v>159</v>
      </c>
      <c r="C155" s="132" t="s">
        <v>34</v>
      </c>
      <c r="D155" s="133"/>
      <c r="E155" s="146">
        <f>E156</f>
        <v>5.419</v>
      </c>
      <c r="F155" s="2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33"/>
      <c r="V155" s="49"/>
      <c r="W155" s="45"/>
    </row>
    <row r="156" spans="1:23" ht="24" customHeight="1" outlineLevel="5" thickBot="1">
      <c r="A156" s="63" t="s">
        <v>177</v>
      </c>
      <c r="B156" s="130" t="s">
        <v>159</v>
      </c>
      <c r="C156" s="130" t="s">
        <v>176</v>
      </c>
      <c r="D156" s="131"/>
      <c r="E156" s="145">
        <v>5.419</v>
      </c>
      <c r="F156" s="2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33"/>
      <c r="V156" s="49"/>
      <c r="W156" s="45"/>
    </row>
    <row r="157" spans="1:23" ht="19.5" outlineLevel="6" thickBot="1">
      <c r="A157" s="142" t="s">
        <v>15</v>
      </c>
      <c r="B157" s="16">
        <v>951</v>
      </c>
      <c r="C157" s="9" t="s">
        <v>34</v>
      </c>
      <c r="D157" s="9"/>
      <c r="E157" s="10">
        <f>E158</f>
        <v>524.9</v>
      </c>
      <c r="F157" s="57"/>
      <c r="G157" s="31"/>
      <c r="H157" s="31"/>
      <c r="I157" s="31"/>
      <c r="J157" s="31"/>
      <c r="K157" s="31"/>
      <c r="L157" s="31"/>
      <c r="M157" s="31"/>
      <c r="N157" s="31"/>
      <c r="O157" s="31"/>
      <c r="P157" s="31"/>
      <c r="Q157" s="31"/>
      <c r="R157" s="31"/>
      <c r="S157" s="31"/>
      <c r="T157" s="31"/>
      <c r="U157" s="31"/>
      <c r="V157" s="55"/>
      <c r="W157" s="45"/>
    </row>
    <row r="158" spans="1:23" ht="32.25" outlineLevel="6" thickBot="1">
      <c r="A158" s="63" t="s">
        <v>99</v>
      </c>
      <c r="B158" s="64">
        <v>951</v>
      </c>
      <c r="C158" s="65" t="s">
        <v>100</v>
      </c>
      <c r="D158" s="65"/>
      <c r="E158" s="68">
        <v>524.9</v>
      </c>
      <c r="F158" s="27" t="e">
        <f>#REF!</f>
        <v>#REF!</v>
      </c>
      <c r="G158" s="27" t="e">
        <f>#REF!</f>
        <v>#REF!</v>
      </c>
      <c r="H158" s="27" t="e">
        <f>#REF!</f>
        <v>#REF!</v>
      </c>
      <c r="I158" s="27" t="e">
        <f>#REF!</f>
        <v>#REF!</v>
      </c>
      <c r="J158" s="27" t="e">
        <f>#REF!</f>
        <v>#REF!</v>
      </c>
      <c r="K158" s="27" t="e">
        <f>#REF!</f>
        <v>#REF!</v>
      </c>
      <c r="L158" s="27" t="e">
        <f>#REF!</f>
        <v>#REF!</v>
      </c>
      <c r="M158" s="27" t="e">
        <f>#REF!</f>
        <v>#REF!</v>
      </c>
      <c r="N158" s="27" t="e">
        <f>#REF!</f>
        <v>#REF!</v>
      </c>
      <c r="O158" s="27" t="e">
        <f>#REF!</f>
        <v>#REF!</v>
      </c>
      <c r="P158" s="27" t="e">
        <f>#REF!</f>
        <v>#REF!</v>
      </c>
      <c r="Q158" s="27" t="e">
        <f>#REF!</f>
        <v>#REF!</v>
      </c>
      <c r="R158" s="27" t="e">
        <f>#REF!</f>
        <v>#REF!</v>
      </c>
      <c r="S158" s="27" t="e">
        <f>#REF!</f>
        <v>#REF!</v>
      </c>
      <c r="T158" s="27" t="e">
        <f>#REF!</f>
        <v>#REF!</v>
      </c>
      <c r="U158" s="27" t="e">
        <f>#REF!</f>
        <v>#REF!</v>
      </c>
      <c r="V158" s="51" t="e">
        <f>#REF!</f>
        <v>#REF!</v>
      </c>
      <c r="W158" s="45" t="e">
        <f aca="true" t="shared" si="1" ref="W158:W164">V158/E158*100</f>
        <v>#REF!</v>
      </c>
    </row>
    <row r="159" spans="1:23" ht="32.25" outlineLevel="6" thickBot="1">
      <c r="A159" s="142" t="s">
        <v>19</v>
      </c>
      <c r="B159" s="16">
        <v>951</v>
      </c>
      <c r="C159" s="9" t="s">
        <v>34</v>
      </c>
      <c r="D159" s="9"/>
      <c r="E159" s="10">
        <f>E160</f>
        <v>1900</v>
      </c>
      <c r="F159" s="28" t="e">
        <f>#REF!</f>
        <v>#REF!</v>
      </c>
      <c r="G159" s="28" t="e">
        <f>#REF!</f>
        <v>#REF!</v>
      </c>
      <c r="H159" s="28" t="e">
        <f>#REF!</f>
        <v>#REF!</v>
      </c>
      <c r="I159" s="28" t="e">
        <f>#REF!</f>
        <v>#REF!</v>
      </c>
      <c r="J159" s="28" t="e">
        <f>#REF!</f>
        <v>#REF!</v>
      </c>
      <c r="K159" s="28" t="e">
        <f>#REF!</f>
        <v>#REF!</v>
      </c>
      <c r="L159" s="28" t="e">
        <f>#REF!</f>
        <v>#REF!</v>
      </c>
      <c r="M159" s="28" t="e">
        <f>#REF!</f>
        <v>#REF!</v>
      </c>
      <c r="N159" s="28" t="e">
        <f>#REF!</f>
        <v>#REF!</v>
      </c>
      <c r="O159" s="28" t="e">
        <f>#REF!</f>
        <v>#REF!</v>
      </c>
      <c r="P159" s="28" t="e">
        <f>#REF!</f>
        <v>#REF!</v>
      </c>
      <c r="Q159" s="28" t="e">
        <f>#REF!</f>
        <v>#REF!</v>
      </c>
      <c r="R159" s="28" t="e">
        <f>#REF!</f>
        <v>#REF!</v>
      </c>
      <c r="S159" s="28" t="e">
        <f>#REF!</f>
        <v>#REF!</v>
      </c>
      <c r="T159" s="28" t="e">
        <f>#REF!</f>
        <v>#REF!</v>
      </c>
      <c r="U159" s="28" t="e">
        <f>#REF!</f>
        <v>#REF!</v>
      </c>
      <c r="V159" s="48" t="e">
        <f>#REF!</f>
        <v>#REF!</v>
      </c>
      <c r="W159" s="45" t="e">
        <f t="shared" si="1"/>
        <v>#REF!</v>
      </c>
    </row>
    <row r="160" spans="1:23" ht="32.25" customHeight="1" outlineLevel="6" thickBot="1">
      <c r="A160" s="69" t="s">
        <v>107</v>
      </c>
      <c r="B160" s="64">
        <v>951</v>
      </c>
      <c r="C160" s="65" t="s">
        <v>108</v>
      </c>
      <c r="D160" s="65"/>
      <c r="E160" s="68">
        <v>1900</v>
      </c>
      <c r="F160" s="26" t="e">
        <f>#REF!</f>
        <v>#REF!</v>
      </c>
      <c r="G160" s="26" t="e">
        <f>#REF!</f>
        <v>#REF!</v>
      </c>
      <c r="H160" s="26" t="e">
        <f>#REF!</f>
        <v>#REF!</v>
      </c>
      <c r="I160" s="26" t="e">
        <f>#REF!</f>
        <v>#REF!</v>
      </c>
      <c r="J160" s="26" t="e">
        <f>#REF!</f>
        <v>#REF!</v>
      </c>
      <c r="K160" s="26" t="e">
        <f>#REF!</f>
        <v>#REF!</v>
      </c>
      <c r="L160" s="26" t="e">
        <f>#REF!</f>
        <v>#REF!</v>
      </c>
      <c r="M160" s="26" t="e">
        <f>#REF!</f>
        <v>#REF!</v>
      </c>
      <c r="N160" s="26" t="e">
        <f>#REF!</f>
        <v>#REF!</v>
      </c>
      <c r="O160" s="26" t="e">
        <f>#REF!</f>
        <v>#REF!</v>
      </c>
      <c r="P160" s="26" t="e">
        <f>#REF!</f>
        <v>#REF!</v>
      </c>
      <c r="Q160" s="26" t="e">
        <f>#REF!</f>
        <v>#REF!</v>
      </c>
      <c r="R160" s="26" t="e">
        <f>#REF!</f>
        <v>#REF!</v>
      </c>
      <c r="S160" s="26" t="e">
        <f>#REF!</f>
        <v>#REF!</v>
      </c>
      <c r="T160" s="26" t="e">
        <f>#REF!</f>
        <v>#REF!</v>
      </c>
      <c r="U160" s="26" t="e">
        <f>#REF!</f>
        <v>#REF!</v>
      </c>
      <c r="V160" s="50" t="e">
        <f>#REF!</f>
        <v>#REF!</v>
      </c>
      <c r="W160" s="45" t="e">
        <f t="shared" si="1"/>
        <v>#REF!</v>
      </c>
    </row>
    <row r="161" spans="1:23" ht="18.75" customHeight="1" outlineLevel="6" thickBot="1">
      <c r="A161" s="142" t="s">
        <v>24</v>
      </c>
      <c r="B161" s="16">
        <v>951</v>
      </c>
      <c r="C161" s="9" t="s">
        <v>34</v>
      </c>
      <c r="D161" s="9"/>
      <c r="E161" s="10">
        <f>E162</f>
        <v>9.35</v>
      </c>
      <c r="F161" s="22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32"/>
      <c r="V161" s="49">
        <v>48.715</v>
      </c>
      <c r="W161" s="45">
        <f t="shared" si="1"/>
        <v>521.0160427807488</v>
      </c>
    </row>
    <row r="162" spans="1:23" ht="48.75" customHeight="1" outlineLevel="6" thickBot="1">
      <c r="A162" s="63" t="s">
        <v>109</v>
      </c>
      <c r="B162" s="64">
        <v>951</v>
      </c>
      <c r="C162" s="65" t="s">
        <v>110</v>
      </c>
      <c r="D162" s="65"/>
      <c r="E162" s="68">
        <v>9.35</v>
      </c>
      <c r="F162" s="26" t="e">
        <f>#REF!</f>
        <v>#REF!</v>
      </c>
      <c r="G162" s="26" t="e">
        <f>#REF!</f>
        <v>#REF!</v>
      </c>
      <c r="H162" s="26" t="e">
        <f>#REF!</f>
        <v>#REF!</v>
      </c>
      <c r="I162" s="26" t="e">
        <f>#REF!</f>
        <v>#REF!</v>
      </c>
      <c r="J162" s="26" t="e">
        <f>#REF!</f>
        <v>#REF!</v>
      </c>
      <c r="K162" s="26" t="e">
        <f>#REF!</f>
        <v>#REF!</v>
      </c>
      <c r="L162" s="26" t="e">
        <f>#REF!</f>
        <v>#REF!</v>
      </c>
      <c r="M162" s="26" t="e">
        <f>#REF!</f>
        <v>#REF!</v>
      </c>
      <c r="N162" s="26" t="e">
        <f>#REF!</f>
        <v>#REF!</v>
      </c>
      <c r="O162" s="26" t="e">
        <f>#REF!</f>
        <v>#REF!</v>
      </c>
      <c r="P162" s="26" t="e">
        <f>#REF!</f>
        <v>#REF!</v>
      </c>
      <c r="Q162" s="26" t="e">
        <f>#REF!</f>
        <v>#REF!</v>
      </c>
      <c r="R162" s="26" t="e">
        <f>#REF!</f>
        <v>#REF!</v>
      </c>
      <c r="S162" s="26" t="e">
        <f>#REF!</f>
        <v>#REF!</v>
      </c>
      <c r="T162" s="26" t="e">
        <f>#REF!</f>
        <v>#REF!</v>
      </c>
      <c r="U162" s="26" t="e">
        <f>#REF!</f>
        <v>#REF!</v>
      </c>
      <c r="V162" s="50" t="e">
        <f>#REF!</f>
        <v>#REF!</v>
      </c>
      <c r="W162" s="45" t="e">
        <f t="shared" si="1"/>
        <v>#REF!</v>
      </c>
    </row>
    <row r="163" spans="1:23" ht="18" customHeight="1" outlineLevel="6" thickBot="1">
      <c r="A163" s="142" t="s">
        <v>111</v>
      </c>
      <c r="B163" s="16">
        <v>951</v>
      </c>
      <c r="C163" s="9" t="s">
        <v>34</v>
      </c>
      <c r="D163" s="9"/>
      <c r="E163" s="10">
        <f>E164</f>
        <v>100</v>
      </c>
      <c r="F163" s="25" t="e">
        <f>#REF!</f>
        <v>#REF!</v>
      </c>
      <c r="G163" s="25" t="e">
        <f>#REF!</f>
        <v>#REF!</v>
      </c>
      <c r="H163" s="25" t="e">
        <f>#REF!</f>
        <v>#REF!</v>
      </c>
      <c r="I163" s="25" t="e">
        <f>#REF!</f>
        <v>#REF!</v>
      </c>
      <c r="J163" s="25" t="e">
        <f>#REF!</f>
        <v>#REF!</v>
      </c>
      <c r="K163" s="25" t="e">
        <f>#REF!</f>
        <v>#REF!</v>
      </c>
      <c r="L163" s="25" t="e">
        <f>#REF!</f>
        <v>#REF!</v>
      </c>
      <c r="M163" s="25" t="e">
        <f>#REF!</f>
        <v>#REF!</v>
      </c>
      <c r="N163" s="25" t="e">
        <f>#REF!</f>
        <v>#REF!</v>
      </c>
      <c r="O163" s="25" t="e">
        <f>#REF!</f>
        <v>#REF!</v>
      </c>
      <c r="P163" s="25" t="e">
        <f>#REF!</f>
        <v>#REF!</v>
      </c>
      <c r="Q163" s="25" t="e">
        <f>#REF!</f>
        <v>#REF!</v>
      </c>
      <c r="R163" s="25" t="e">
        <f>#REF!</f>
        <v>#REF!</v>
      </c>
      <c r="S163" s="25" t="e">
        <f>#REF!</f>
        <v>#REF!</v>
      </c>
      <c r="T163" s="25" t="e">
        <f>#REF!</f>
        <v>#REF!</v>
      </c>
      <c r="U163" s="25" t="e">
        <f>#REF!</f>
        <v>#REF!</v>
      </c>
      <c r="V163" s="54" t="e">
        <f>#REF!</f>
        <v>#REF!</v>
      </c>
      <c r="W163" s="45" t="e">
        <f t="shared" si="1"/>
        <v>#REF!</v>
      </c>
    </row>
    <row r="164" spans="1:23" ht="32.25" outlineLevel="6" thickBot="1">
      <c r="A164" s="63" t="s">
        <v>112</v>
      </c>
      <c r="B164" s="64">
        <v>951</v>
      </c>
      <c r="C164" s="65" t="s">
        <v>113</v>
      </c>
      <c r="D164" s="65"/>
      <c r="E164" s="68">
        <v>100</v>
      </c>
      <c r="F164" s="28" t="e">
        <f>#REF!</f>
        <v>#REF!</v>
      </c>
      <c r="G164" s="28" t="e">
        <f>#REF!</f>
        <v>#REF!</v>
      </c>
      <c r="H164" s="28" t="e">
        <f>#REF!</f>
        <v>#REF!</v>
      </c>
      <c r="I164" s="28" t="e">
        <f>#REF!</f>
        <v>#REF!</v>
      </c>
      <c r="J164" s="28" t="e">
        <f>#REF!</f>
        <v>#REF!</v>
      </c>
      <c r="K164" s="28" t="e">
        <f>#REF!</f>
        <v>#REF!</v>
      </c>
      <c r="L164" s="28" t="e">
        <f>#REF!</f>
        <v>#REF!</v>
      </c>
      <c r="M164" s="28" t="e">
        <f>#REF!</f>
        <v>#REF!</v>
      </c>
      <c r="N164" s="28" t="e">
        <f>#REF!</f>
        <v>#REF!</v>
      </c>
      <c r="O164" s="28" t="e">
        <f>#REF!</f>
        <v>#REF!</v>
      </c>
      <c r="P164" s="28" t="e">
        <f>#REF!</f>
        <v>#REF!</v>
      </c>
      <c r="Q164" s="28" t="e">
        <f>#REF!</f>
        <v>#REF!</v>
      </c>
      <c r="R164" s="28" t="e">
        <f>#REF!</f>
        <v>#REF!</v>
      </c>
      <c r="S164" s="28" t="e">
        <f>#REF!</f>
        <v>#REF!</v>
      </c>
      <c r="T164" s="28" t="e">
        <f>#REF!</f>
        <v>#REF!</v>
      </c>
      <c r="U164" s="28" t="e">
        <f>#REF!</f>
        <v>#REF!</v>
      </c>
      <c r="V164" s="52" t="e">
        <f>#REF!</f>
        <v>#REF!</v>
      </c>
      <c r="W164" s="45" t="e">
        <f t="shared" si="1"/>
        <v>#REF!</v>
      </c>
    </row>
    <row r="165" spans="1:23" ht="33.75" customHeight="1" outlineLevel="6" thickBot="1">
      <c r="A165" s="142" t="s">
        <v>25</v>
      </c>
      <c r="B165" s="16">
        <v>951</v>
      </c>
      <c r="C165" s="9" t="s">
        <v>34</v>
      </c>
      <c r="D165" s="9"/>
      <c r="E165" s="10">
        <f>E166</f>
        <v>19640</v>
      </c>
      <c r="F165" s="41"/>
      <c r="G165" s="33"/>
      <c r="H165" s="33"/>
      <c r="I165" s="33"/>
      <c r="J165" s="33"/>
      <c r="K165" s="33"/>
      <c r="L165" s="33"/>
      <c r="M165" s="33"/>
      <c r="N165" s="33"/>
      <c r="O165" s="33"/>
      <c r="P165" s="33"/>
      <c r="Q165" s="33"/>
      <c r="R165" s="33"/>
      <c r="S165" s="33"/>
      <c r="T165" s="33"/>
      <c r="U165" s="33"/>
      <c r="V165" s="59"/>
      <c r="W165" s="45"/>
    </row>
    <row r="166" spans="1:23" ht="33.75" customHeight="1" outlineLevel="6" thickBot="1">
      <c r="A166" s="63" t="s">
        <v>114</v>
      </c>
      <c r="B166" s="64">
        <v>951</v>
      </c>
      <c r="C166" s="65" t="s">
        <v>115</v>
      </c>
      <c r="D166" s="65"/>
      <c r="E166" s="68">
        <v>19640</v>
      </c>
      <c r="F166" s="41"/>
      <c r="G166" s="33"/>
      <c r="H166" s="33"/>
      <c r="I166" s="33"/>
      <c r="J166" s="33"/>
      <c r="K166" s="33"/>
      <c r="L166" s="33"/>
      <c r="M166" s="33"/>
      <c r="N166" s="33"/>
      <c r="O166" s="33"/>
      <c r="P166" s="33"/>
      <c r="Q166" s="33"/>
      <c r="R166" s="33"/>
      <c r="S166" s="33"/>
      <c r="T166" s="33"/>
      <c r="U166" s="33"/>
      <c r="V166" s="59"/>
      <c r="W166" s="45"/>
    </row>
    <row r="167" spans="1:23" ht="26.25" outlineLevel="6" thickBot="1">
      <c r="A167" s="82" t="s">
        <v>23</v>
      </c>
      <c r="B167" s="79" t="s">
        <v>22</v>
      </c>
      <c r="C167" s="79" t="s">
        <v>33</v>
      </c>
      <c r="D167" s="80"/>
      <c r="E167" s="123">
        <f>E174+E170+E168+E172</f>
        <v>4536.789</v>
      </c>
      <c r="F167" s="24" t="e">
        <f>#REF!+#REF!</f>
        <v>#REF!</v>
      </c>
      <c r="G167" s="24" t="e">
        <f>#REF!+#REF!</f>
        <v>#REF!</v>
      </c>
      <c r="H167" s="24" t="e">
        <f>#REF!+#REF!</f>
        <v>#REF!</v>
      </c>
      <c r="I167" s="24" t="e">
        <f>#REF!+#REF!</f>
        <v>#REF!</v>
      </c>
      <c r="J167" s="24" t="e">
        <f>#REF!+#REF!</f>
        <v>#REF!</v>
      </c>
      <c r="K167" s="24" t="e">
        <f>#REF!+#REF!</f>
        <v>#REF!</v>
      </c>
      <c r="L167" s="24" t="e">
        <f>#REF!+#REF!</f>
        <v>#REF!</v>
      </c>
      <c r="M167" s="24" t="e">
        <f>#REF!+#REF!</f>
        <v>#REF!</v>
      </c>
      <c r="N167" s="24" t="e">
        <f>#REF!+#REF!</f>
        <v>#REF!</v>
      </c>
      <c r="O167" s="24" t="e">
        <f>#REF!+#REF!</f>
        <v>#REF!</v>
      </c>
      <c r="P167" s="24" t="e">
        <f>#REF!+#REF!</f>
        <v>#REF!</v>
      </c>
      <c r="Q167" s="24" t="e">
        <f>#REF!+#REF!</f>
        <v>#REF!</v>
      </c>
      <c r="R167" s="24" t="e">
        <f>#REF!+#REF!</f>
        <v>#REF!</v>
      </c>
      <c r="S167" s="24" t="e">
        <f>#REF!+#REF!</f>
        <v>#REF!</v>
      </c>
      <c r="T167" s="24" t="e">
        <f>#REF!+#REF!</f>
        <v>#REF!</v>
      </c>
      <c r="U167" s="24" t="e">
        <f>#REF!+#REF!</f>
        <v>#REF!</v>
      </c>
      <c r="V167" s="46" t="e">
        <f>#REF!+#REF!</f>
        <v>#REF!</v>
      </c>
      <c r="W167" s="45" t="e">
        <f>V167/E167*100</f>
        <v>#REF!</v>
      </c>
    </row>
    <row r="168" spans="1:23" ht="16.5" outlineLevel="6" thickBot="1">
      <c r="A168" s="134" t="s">
        <v>232</v>
      </c>
      <c r="B168" s="132" t="s">
        <v>22</v>
      </c>
      <c r="C168" s="132" t="s">
        <v>34</v>
      </c>
      <c r="D168" s="133"/>
      <c r="E168" s="144">
        <f>E169</f>
        <v>192.976</v>
      </c>
      <c r="F168" s="127"/>
      <c r="G168" s="128"/>
      <c r="H168" s="128"/>
      <c r="I168" s="128"/>
      <c r="J168" s="128"/>
      <c r="K168" s="128"/>
      <c r="L168" s="128"/>
      <c r="M168" s="128"/>
      <c r="N168" s="128"/>
      <c r="O168" s="128"/>
      <c r="P168" s="128"/>
      <c r="Q168" s="128"/>
      <c r="R168" s="128"/>
      <c r="S168" s="128"/>
      <c r="T168" s="128"/>
      <c r="U168" s="128"/>
      <c r="V168" s="129"/>
      <c r="W168" s="45"/>
    </row>
    <row r="169" spans="1:23" ht="16.5" outlineLevel="6" thickBot="1">
      <c r="A169" s="63" t="s">
        <v>177</v>
      </c>
      <c r="B169" s="130" t="s">
        <v>22</v>
      </c>
      <c r="C169" s="130" t="s">
        <v>176</v>
      </c>
      <c r="D169" s="131"/>
      <c r="E169" s="145">
        <v>192.976</v>
      </c>
      <c r="F169" s="127"/>
      <c r="G169" s="128"/>
      <c r="H169" s="128"/>
      <c r="I169" s="128"/>
      <c r="J169" s="128"/>
      <c r="K169" s="128"/>
      <c r="L169" s="128"/>
      <c r="M169" s="128"/>
      <c r="N169" s="128"/>
      <c r="O169" s="128"/>
      <c r="P169" s="128"/>
      <c r="Q169" s="128"/>
      <c r="R169" s="128"/>
      <c r="S169" s="128"/>
      <c r="T169" s="128"/>
      <c r="U169" s="128"/>
      <c r="V169" s="129"/>
      <c r="W169" s="45"/>
    </row>
    <row r="170" spans="1:23" ht="16.5" outlineLevel="6" thickBot="1">
      <c r="A170" s="134" t="s">
        <v>191</v>
      </c>
      <c r="B170" s="132" t="s">
        <v>22</v>
      </c>
      <c r="C170" s="132" t="s">
        <v>34</v>
      </c>
      <c r="D170" s="133"/>
      <c r="E170" s="146">
        <f>E171</f>
        <v>1342.621</v>
      </c>
      <c r="F170" s="127"/>
      <c r="G170" s="128"/>
      <c r="H170" s="128"/>
      <c r="I170" s="128"/>
      <c r="J170" s="128"/>
      <c r="K170" s="128"/>
      <c r="L170" s="128"/>
      <c r="M170" s="128"/>
      <c r="N170" s="128"/>
      <c r="O170" s="128"/>
      <c r="P170" s="128"/>
      <c r="Q170" s="128"/>
      <c r="R170" s="128"/>
      <c r="S170" s="128"/>
      <c r="T170" s="128"/>
      <c r="U170" s="128"/>
      <c r="V170" s="129"/>
      <c r="W170" s="45"/>
    </row>
    <row r="171" spans="1:23" ht="16.5" outlineLevel="6" thickBot="1">
      <c r="A171" s="63" t="s">
        <v>177</v>
      </c>
      <c r="B171" s="130" t="s">
        <v>22</v>
      </c>
      <c r="C171" s="130" t="s">
        <v>176</v>
      </c>
      <c r="D171" s="131"/>
      <c r="E171" s="145">
        <v>1342.621</v>
      </c>
      <c r="F171" s="127"/>
      <c r="G171" s="128"/>
      <c r="H171" s="128"/>
      <c r="I171" s="128"/>
      <c r="J171" s="128"/>
      <c r="K171" s="128"/>
      <c r="L171" s="128"/>
      <c r="M171" s="128"/>
      <c r="N171" s="128"/>
      <c r="O171" s="128"/>
      <c r="P171" s="128"/>
      <c r="Q171" s="128"/>
      <c r="R171" s="128"/>
      <c r="S171" s="128"/>
      <c r="T171" s="128"/>
      <c r="U171" s="128"/>
      <c r="V171" s="129"/>
      <c r="W171" s="45"/>
    </row>
    <row r="172" spans="1:23" ht="16.5" outlineLevel="6" thickBot="1">
      <c r="A172" s="8" t="s">
        <v>14</v>
      </c>
      <c r="B172" s="132" t="s">
        <v>22</v>
      </c>
      <c r="C172" s="132" t="s">
        <v>34</v>
      </c>
      <c r="D172" s="133"/>
      <c r="E172" s="146">
        <f>E173</f>
        <v>6.192</v>
      </c>
      <c r="F172" s="127"/>
      <c r="G172" s="128"/>
      <c r="H172" s="128"/>
      <c r="I172" s="128"/>
      <c r="J172" s="128"/>
      <c r="K172" s="128"/>
      <c r="L172" s="128"/>
      <c r="M172" s="128"/>
      <c r="N172" s="128"/>
      <c r="O172" s="128"/>
      <c r="P172" s="128"/>
      <c r="Q172" s="128"/>
      <c r="R172" s="128"/>
      <c r="S172" s="128"/>
      <c r="T172" s="128"/>
      <c r="U172" s="128"/>
      <c r="V172" s="129"/>
      <c r="W172" s="45"/>
    </row>
    <row r="173" spans="1:23" ht="16.5" outlineLevel="6" thickBot="1">
      <c r="A173" s="63" t="s">
        <v>177</v>
      </c>
      <c r="B173" s="130" t="s">
        <v>22</v>
      </c>
      <c r="C173" s="130" t="s">
        <v>176</v>
      </c>
      <c r="D173" s="131"/>
      <c r="E173" s="145">
        <v>6.192</v>
      </c>
      <c r="F173" s="127"/>
      <c r="G173" s="128"/>
      <c r="H173" s="128"/>
      <c r="I173" s="128"/>
      <c r="J173" s="128"/>
      <c r="K173" s="128"/>
      <c r="L173" s="128"/>
      <c r="M173" s="128"/>
      <c r="N173" s="128"/>
      <c r="O173" s="128"/>
      <c r="P173" s="128"/>
      <c r="Q173" s="128"/>
      <c r="R173" s="128"/>
      <c r="S173" s="128"/>
      <c r="T173" s="128"/>
      <c r="U173" s="128"/>
      <c r="V173" s="129"/>
      <c r="W173" s="45"/>
    </row>
    <row r="174" spans="1:23" ht="16.5" outlineLevel="6" thickBot="1">
      <c r="A174" s="8" t="s">
        <v>17</v>
      </c>
      <c r="B174" s="16">
        <v>953</v>
      </c>
      <c r="C174" s="9" t="s">
        <v>34</v>
      </c>
      <c r="D174" s="9"/>
      <c r="E174" s="118">
        <f>E175</f>
        <v>2995</v>
      </c>
      <c r="F174" s="41"/>
      <c r="G174" s="33"/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55"/>
      <c r="W174" s="45"/>
    </row>
    <row r="175" spans="1:23" ht="49.5" customHeight="1" outlineLevel="6">
      <c r="A175" s="69" t="s">
        <v>143</v>
      </c>
      <c r="B175" s="64">
        <v>953</v>
      </c>
      <c r="C175" s="65" t="s">
        <v>144</v>
      </c>
      <c r="D175" s="65"/>
      <c r="E175" s="117">
        <v>2995</v>
      </c>
      <c r="F175" s="41"/>
      <c r="G175" s="33"/>
      <c r="H175" s="33"/>
      <c r="I175" s="33"/>
      <c r="J175" s="33"/>
      <c r="K175" s="33"/>
      <c r="L175" s="33"/>
      <c r="M175" s="33"/>
      <c r="N175" s="33"/>
      <c r="O175" s="33"/>
      <c r="P175" s="33"/>
      <c r="Q175" s="33"/>
      <c r="R175" s="33"/>
      <c r="S175" s="33"/>
      <c r="T175" s="33"/>
      <c r="U175" s="33"/>
      <c r="V175" s="55"/>
      <c r="W175" s="45"/>
    </row>
    <row r="176" spans="1:23" ht="18.75">
      <c r="A176" s="37" t="s">
        <v>5</v>
      </c>
      <c r="B176" s="37"/>
      <c r="C176" s="37"/>
      <c r="D176" s="37"/>
      <c r="E176" s="121">
        <f>E15+E108</f>
        <v>566422.78284</v>
      </c>
      <c r="F176" s="29" t="e">
        <f>#REF!+#REF!+F167+F109</f>
        <v>#REF!</v>
      </c>
      <c r="G176" s="29" t="e">
        <f>#REF!+#REF!+G167+G109</f>
        <v>#REF!</v>
      </c>
      <c r="H176" s="29" t="e">
        <f>#REF!+#REF!+H167+H109</f>
        <v>#REF!</v>
      </c>
      <c r="I176" s="29" t="e">
        <f>#REF!+#REF!+I167+I109</f>
        <v>#REF!</v>
      </c>
      <c r="J176" s="29" t="e">
        <f>#REF!+#REF!+J167+J109</f>
        <v>#REF!</v>
      </c>
      <c r="K176" s="29" t="e">
        <f>#REF!+#REF!+K167+K109</f>
        <v>#REF!</v>
      </c>
      <c r="L176" s="29" t="e">
        <f>#REF!+#REF!+L167+L109</f>
        <v>#REF!</v>
      </c>
      <c r="M176" s="29" t="e">
        <f>#REF!+#REF!+M167+M109</f>
        <v>#REF!</v>
      </c>
      <c r="N176" s="29" t="e">
        <f>#REF!+#REF!+N167+N109</f>
        <v>#REF!</v>
      </c>
      <c r="O176" s="29" t="e">
        <f>#REF!+#REF!+O167+O109</f>
        <v>#REF!</v>
      </c>
      <c r="P176" s="29" t="e">
        <f>#REF!+#REF!+P167+P109</f>
        <v>#REF!</v>
      </c>
      <c r="Q176" s="29" t="e">
        <f>#REF!+#REF!+Q167+Q109</f>
        <v>#REF!</v>
      </c>
      <c r="R176" s="29" t="e">
        <f>#REF!+#REF!+R167+R109</f>
        <v>#REF!</v>
      </c>
      <c r="S176" s="29" t="e">
        <f>#REF!+#REF!+S167+S109</f>
        <v>#REF!</v>
      </c>
      <c r="T176" s="29" t="e">
        <f>#REF!+#REF!+T167+T109</f>
        <v>#REF!</v>
      </c>
      <c r="U176" s="29" t="e">
        <f>#REF!+#REF!+U167+U109</f>
        <v>#REF!</v>
      </c>
      <c r="V176" s="56" t="e">
        <f>#REF!+#REF!+V167+V109</f>
        <v>#REF!</v>
      </c>
      <c r="W176" s="42" t="e">
        <f>V176/E176*100</f>
        <v>#REF!</v>
      </c>
    </row>
    <row r="177" spans="1:21" ht="15.75">
      <c r="A177" s="1"/>
      <c r="B177" s="1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</row>
    <row r="178" spans="1:21" ht="15.75">
      <c r="A178" s="3"/>
      <c r="B178" s="3"/>
      <c r="C178" s="3"/>
      <c r="D178" s="3"/>
      <c r="E178" s="3"/>
      <c r="F178" s="3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</row>
  </sheetData>
  <sheetProtection/>
  <autoFilter ref="A14:E176"/>
  <mergeCells count="8">
    <mergeCell ref="B2:U2"/>
    <mergeCell ref="B3:U3"/>
    <mergeCell ref="B4:T4"/>
    <mergeCell ref="A12:T12"/>
    <mergeCell ref="B6:U6"/>
    <mergeCell ref="B7:U7"/>
    <mergeCell ref="A11:T11"/>
    <mergeCell ref="B8:T8"/>
  </mergeCells>
  <printOptions/>
  <pageMargins left="0.3937007874015748" right="0.1968503937007874" top="0.3937007874015748" bottom="0.3937007874015748" header="0.1968503937007874" footer="0.1968503937007874"/>
  <pageSetup fitToHeight="200"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2014-12-25T21:27:35Z</cp:lastPrinted>
  <dcterms:created xsi:type="dcterms:W3CDTF">2008-11-11T04:53:42Z</dcterms:created>
  <dcterms:modified xsi:type="dcterms:W3CDTF">2015-10-28T21:48:31Z</dcterms:modified>
  <cp:category/>
  <cp:version/>
  <cp:contentType/>
  <cp:contentStatus/>
</cp:coreProperties>
</file>